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E40" i="1" l="1"/>
  <c r="B71" i="1"/>
  <c r="E71" i="1" s="1"/>
  <c r="B70" i="1"/>
  <c r="E70" i="1" s="1"/>
  <c r="B69" i="1"/>
  <c r="E69" i="1" s="1"/>
  <c r="B68" i="1"/>
  <c r="E68" i="1" s="1"/>
  <c r="B67" i="1"/>
  <c r="E67" i="1" s="1"/>
  <c r="B66" i="1"/>
  <c r="E66" i="1" s="1"/>
  <c r="B62" i="1"/>
  <c r="E62" i="1" s="1"/>
  <c r="B61" i="1"/>
  <c r="E61" i="1" s="1"/>
  <c r="B60" i="1"/>
  <c r="E60" i="1" s="1"/>
  <c r="B59" i="1"/>
  <c r="E59" i="1" s="1"/>
  <c r="B58" i="1"/>
  <c r="E58" i="1" s="1"/>
  <c r="B49" i="1"/>
  <c r="D49" i="1" s="1"/>
  <c r="B48" i="1"/>
  <c r="D48" i="1" s="1"/>
  <c r="B47" i="1"/>
  <c r="D47" i="1" s="1"/>
  <c r="B46" i="1"/>
  <c r="D46" i="1" s="1"/>
  <c r="B45" i="1"/>
  <c r="D45" i="1" s="1"/>
  <c r="B44" i="1"/>
  <c r="D44" i="1" s="1"/>
  <c r="B39" i="1"/>
  <c r="D39" i="1" s="1"/>
  <c r="B37" i="1"/>
  <c r="D37" i="1" s="1"/>
  <c r="B36" i="1"/>
  <c r="D36" i="1" s="1"/>
  <c r="B35" i="1"/>
  <c r="D35" i="1" s="1"/>
  <c r="B34" i="1"/>
  <c r="D34" i="1" s="1"/>
  <c r="B28" i="1"/>
  <c r="D28" i="1" s="1"/>
  <c r="B27" i="1"/>
  <c r="D27" i="1" s="1"/>
  <c r="B26" i="1"/>
  <c r="D26" i="1" s="1"/>
  <c r="B25" i="1"/>
  <c r="D25" i="1" s="1"/>
  <c r="B24" i="1"/>
  <c r="D24" i="1" s="1"/>
  <c r="B23" i="1"/>
  <c r="D23" i="1" s="1"/>
  <c r="B19" i="1"/>
  <c r="D19" i="1" s="1"/>
  <c r="B18" i="1"/>
  <c r="D18" i="1" s="1"/>
  <c r="B17" i="1"/>
  <c r="D17" i="1" s="1"/>
  <c r="B16" i="1"/>
  <c r="D16" i="1" s="1"/>
  <c r="B15" i="1"/>
  <c r="D15" i="1" s="1"/>
  <c r="C15" i="1" l="1"/>
  <c r="C19" i="1"/>
  <c r="C17" i="1"/>
  <c r="C44" i="1"/>
  <c r="E16" i="1"/>
  <c r="E15" i="1"/>
  <c r="C16" i="1"/>
  <c r="E17" i="1"/>
  <c r="C18" i="1"/>
  <c r="E19" i="1"/>
  <c r="E45" i="1"/>
  <c r="E18" i="1"/>
  <c r="E44" i="1"/>
  <c r="C45" i="1"/>
  <c r="E23" i="1"/>
  <c r="C23" i="1"/>
  <c r="E24" i="1"/>
  <c r="C24" i="1"/>
  <c r="E25" i="1"/>
  <c r="C25" i="1"/>
  <c r="E26" i="1"/>
  <c r="C26" i="1"/>
  <c r="E27" i="1"/>
  <c r="C27" i="1"/>
  <c r="E28" i="1"/>
  <c r="C28" i="1"/>
  <c r="E34" i="1"/>
  <c r="C34" i="1"/>
  <c r="E35" i="1"/>
  <c r="C35" i="1"/>
  <c r="E36" i="1"/>
  <c r="C36" i="1"/>
  <c r="E37" i="1"/>
  <c r="C37" i="1"/>
  <c r="E39" i="1"/>
  <c r="C39" i="1"/>
  <c r="C46" i="1"/>
  <c r="E46" i="1"/>
  <c r="C47" i="1"/>
  <c r="E47" i="1"/>
  <c r="C48" i="1"/>
  <c r="E48" i="1"/>
  <c r="C49" i="1"/>
  <c r="E49" i="1"/>
  <c r="D58" i="1"/>
  <c r="D59" i="1"/>
  <c r="D60" i="1"/>
  <c r="D61" i="1"/>
  <c r="D62" i="1"/>
  <c r="D66" i="1"/>
  <c r="D67" i="1"/>
  <c r="D68" i="1"/>
  <c r="D69" i="1"/>
  <c r="D70" i="1"/>
  <c r="D71" i="1"/>
  <c r="C58" i="1"/>
  <c r="C59" i="1"/>
  <c r="C60" i="1"/>
  <c r="C61" i="1"/>
  <c r="C62" i="1"/>
  <c r="C66" i="1"/>
  <c r="C67" i="1"/>
  <c r="C68" i="1"/>
  <c r="C69" i="1"/>
  <c r="C70" i="1"/>
  <c r="C71" i="1"/>
</calcChain>
</file>

<file path=xl/sharedStrings.xml><?xml version="1.0" encoding="utf-8"?>
<sst xmlns="http://schemas.openxmlformats.org/spreadsheetml/2006/main" count="96" uniqueCount="71">
  <si>
    <t>Лига аквабайка Пермского края</t>
  </si>
  <si>
    <t>"Оса - акватория Беринга"</t>
  </si>
  <si>
    <t>Кольцевая гонка</t>
  </si>
  <si>
    <t>ИТОГОВЫЕ РЕЗУЛЬТАТЫ</t>
  </si>
  <si>
    <t xml:space="preserve">Оса </t>
  </si>
  <si>
    <t>№</t>
  </si>
  <si>
    <t>Ст.</t>
  </si>
  <si>
    <t>Фамилия, имя</t>
  </si>
  <si>
    <t>Город</t>
  </si>
  <si>
    <t>Марка</t>
  </si>
  <si>
    <t>п/п</t>
  </si>
  <si>
    <t>аквабайка</t>
  </si>
  <si>
    <t>Класс «ЮНИОРЫ SKI DIVISION»</t>
  </si>
  <si>
    <t>Класс «Ski Division ЖЕНЩИНЫ»</t>
  </si>
  <si>
    <t>Yamaha super Jet</t>
  </si>
  <si>
    <t>Борисова Анна</t>
  </si>
  <si>
    <t>Озерск</t>
  </si>
  <si>
    <t>Yamaha</t>
  </si>
  <si>
    <t>Швецова Ольга</t>
  </si>
  <si>
    <t>Класс «Ski Division» Профи</t>
  </si>
  <si>
    <t>Мухутдинов Ринат</t>
  </si>
  <si>
    <t xml:space="preserve">Озерск </t>
  </si>
  <si>
    <t xml:space="preserve">Горбов Игорь </t>
  </si>
  <si>
    <t>Пермь</t>
  </si>
  <si>
    <t>Класс «Ski Division» любители</t>
  </si>
  <si>
    <t xml:space="preserve">Шайхулисламов Рушан </t>
  </si>
  <si>
    <t>Альметьевск</t>
  </si>
  <si>
    <t>Kawasaki SX-R 800</t>
  </si>
  <si>
    <t>Варлаков Андрей</t>
  </si>
  <si>
    <t xml:space="preserve">Екатеринбург </t>
  </si>
  <si>
    <t xml:space="preserve">Владимиров Кирилл </t>
  </si>
  <si>
    <t>Семериков Юрий</t>
  </si>
  <si>
    <t>Катласепп Евгений</t>
  </si>
  <si>
    <t xml:space="preserve">Класс Runabout «Профи» </t>
  </si>
  <si>
    <t>Класс Runabout «Любители» группа А</t>
  </si>
  <si>
    <t>Класс Runabout «Любители» группа Б</t>
  </si>
  <si>
    <t xml:space="preserve">Щелкунов Антон </t>
  </si>
  <si>
    <t>Ибрагимов Равиль</t>
  </si>
  <si>
    <t>Воткинск</t>
  </si>
  <si>
    <t>BRP RXP 215</t>
  </si>
  <si>
    <t>Цанава Георгий</t>
  </si>
  <si>
    <t>Кучуков Фаниз</t>
  </si>
  <si>
    <t xml:space="preserve">Кремлев Михаил </t>
  </si>
  <si>
    <t>BRP 215</t>
  </si>
  <si>
    <t>Саттаров Ленар</t>
  </si>
  <si>
    <t>Заболотово</t>
  </si>
  <si>
    <t>BRP Spark</t>
  </si>
  <si>
    <t xml:space="preserve">Шатырин Роман </t>
  </si>
  <si>
    <t>Брянск</t>
  </si>
  <si>
    <t>BRP 300 RS</t>
  </si>
  <si>
    <t xml:space="preserve">Ибрагимов Равиль </t>
  </si>
  <si>
    <t>Free Style</t>
  </si>
  <si>
    <t xml:space="preserve">Горяев Артем </t>
  </si>
  <si>
    <t>Челябинск</t>
  </si>
  <si>
    <t>Hurricane c3 1200</t>
  </si>
  <si>
    <t xml:space="preserve">Микаберидзе Степан </t>
  </si>
  <si>
    <t>Rickter XFS</t>
  </si>
  <si>
    <t>сход</t>
  </si>
  <si>
    <t xml:space="preserve">Мухутдинов Ринат </t>
  </si>
  <si>
    <t>Yamaha Super Jet</t>
  </si>
  <si>
    <t xml:space="preserve">Варлаков Аедрей </t>
  </si>
  <si>
    <t>21 07 18</t>
  </si>
  <si>
    <t>Класс Runabout «Любители» ОБЩИЙ ПОДИУМ</t>
  </si>
  <si>
    <t>BRP RXT X 255</t>
  </si>
  <si>
    <t>BRP  RXT X 255</t>
  </si>
  <si>
    <t>Watercross СНЕГОХОДЫ</t>
  </si>
  <si>
    <t xml:space="preserve">Агеев Денис </t>
  </si>
  <si>
    <t>Якшур-Бодья</t>
  </si>
  <si>
    <t>Polaris</t>
  </si>
  <si>
    <t>Сунцов Сергей</t>
  </si>
  <si>
    <t>Ижевск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</si>
</sst>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0"/>
      <name val="Calibri"/>
      <family val="2"/>
      <charset val="204"/>
    </font>
    <font>
      <b/>
      <sz val="18"/>
      <name val="Cambria"/>
      <family val="1"/>
      <charset val="204"/>
    </font>
    <font>
      <b/>
      <sz val="12"/>
      <name val="Cambria"/>
      <family val="1"/>
      <charset val="204"/>
    </font>
    <font>
      <b/>
      <sz val="10"/>
      <name val="Calibri"/>
      <family val="2"/>
      <charset val="204"/>
    </font>
    <font>
      <b/>
      <sz val="14"/>
      <name val="Calibri"/>
      <family val="2"/>
      <charset val="204"/>
    </font>
    <font>
      <b/>
      <i/>
      <sz val="12"/>
      <name val="Calibri"/>
      <family val="2"/>
      <charset val="204"/>
    </font>
    <font>
      <sz val="10"/>
      <color indexed="10"/>
      <name val="Calibri"/>
      <family val="2"/>
      <charset val="204"/>
    </font>
    <font>
      <b/>
      <i/>
      <u/>
      <sz val="10"/>
      <name val="Calibri"/>
      <family val="2"/>
      <charset val="204"/>
    </font>
    <font>
      <i/>
      <u/>
      <sz val="10"/>
      <name val="Calibri"/>
      <family val="2"/>
      <charset val="204"/>
    </font>
    <font>
      <b/>
      <sz val="10"/>
      <color theme="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/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center"/>
    </xf>
    <xf numFmtId="0" fontId="1" fillId="0" borderId="0" xfId="0" applyFont="1" applyBorder="1"/>
    <xf numFmtId="0" fontId="1" fillId="0" borderId="0" xfId="0" applyFont="1" applyFill="1" applyBorder="1"/>
    <xf numFmtId="0" fontId="1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Fill="1" applyBorder="1"/>
    <xf numFmtId="0" fontId="1" fillId="0" borderId="0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1" fillId="0" borderId="3" xfId="0" applyFont="1" applyFill="1" applyBorder="1" applyAlignment="1">
      <alignment vertical="center"/>
    </xf>
    <xf numFmtId="0" fontId="8" fillId="0" borderId="3" xfId="0" applyFont="1" applyBorder="1" applyAlignment="1">
      <alignment horizontal="center"/>
    </xf>
    <xf numFmtId="0" fontId="1" fillId="0" borderId="3" xfId="0" applyFont="1" applyBorder="1" applyAlignment="1"/>
    <xf numFmtId="0" fontId="1" fillId="0" borderId="3" xfId="0" applyFont="1" applyFill="1" applyBorder="1" applyAlignment="1">
      <alignment horizontal="left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/>
    </xf>
    <xf numFmtId="0" fontId="1" fillId="0" borderId="0" xfId="0" applyFont="1" applyBorder="1" applyAlignment="1"/>
    <xf numFmtId="0" fontId="1" fillId="0" borderId="3" xfId="0" applyFont="1" applyBorder="1" applyAlignment="1">
      <alignment horizontal="center"/>
    </xf>
    <xf numFmtId="0" fontId="1" fillId="0" borderId="3" xfId="0" applyFont="1" applyBorder="1"/>
    <xf numFmtId="0" fontId="1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0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8;&#1086;&#1090;&#1086;&#1082;&#1086;&#1083;&#1099;%20&#1054;&#1089;&#1072;%2021%2007%2018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_общ"/>
      <sheetName val="По классам"/>
      <sheetName val="ИТОГ"/>
      <sheetName val="кольцо  Профи SKI"/>
      <sheetName val="Кольцо_ЮНИОРЫ SKI"/>
      <sheetName val="кольцо  SKI любители"/>
      <sheetName val="Кольцо_RUN любители А"/>
      <sheetName val="Кольцо_RUN любители B "/>
      <sheetName val="Кольцо_RUN любители финал"/>
      <sheetName val="Кольцо_жен SKI"/>
      <sheetName val="Кольцо_RUN проф"/>
      <sheetName val="Free-style"/>
      <sheetName val="Лист1"/>
    </sheetNames>
    <sheetDataSet>
      <sheetData sheetId="0"/>
      <sheetData sheetId="1"/>
      <sheetData sheetId="2"/>
      <sheetData sheetId="3">
        <row r="13">
          <cell r="B13">
            <v>8</v>
          </cell>
          <cell r="C13" t="str">
            <v>Ижиков Сергей</v>
          </cell>
          <cell r="D13" t="str">
            <v>Пермь</v>
          </cell>
          <cell r="E13" t="str">
            <v>BRP/Yamaha</v>
          </cell>
          <cell r="F13">
            <v>1</v>
          </cell>
          <cell r="G13">
            <v>20</v>
          </cell>
          <cell r="H13">
            <v>1</v>
          </cell>
          <cell r="I13">
            <v>20</v>
          </cell>
          <cell r="J13"/>
          <cell r="K13" t="str">
            <v/>
          </cell>
        </row>
        <row r="14">
          <cell r="B14">
            <v>18</v>
          </cell>
          <cell r="C14" t="str">
            <v>Колотовкин Павел</v>
          </cell>
          <cell r="D14" t="str">
            <v>Озерск</v>
          </cell>
          <cell r="E14" t="str">
            <v>Benelli</v>
          </cell>
          <cell r="F14">
            <v>2</v>
          </cell>
          <cell r="G14">
            <v>17</v>
          </cell>
          <cell r="H14">
            <v>2</v>
          </cell>
          <cell r="I14">
            <v>17</v>
          </cell>
          <cell r="J14"/>
          <cell r="K14" t="str">
            <v/>
          </cell>
        </row>
        <row r="15">
          <cell r="B15">
            <v>88</v>
          </cell>
          <cell r="C15" t="str">
            <v>Плеханов Антон</v>
          </cell>
          <cell r="D15" t="str">
            <v>Н. Новгород</v>
          </cell>
          <cell r="E15" t="str">
            <v>Kawasaki 800</v>
          </cell>
          <cell r="F15">
            <v>3</v>
          </cell>
          <cell r="G15">
            <v>15</v>
          </cell>
          <cell r="H15">
            <v>3</v>
          </cell>
          <cell r="I15">
            <v>15</v>
          </cell>
          <cell r="J15"/>
          <cell r="K15" t="str">
            <v/>
          </cell>
        </row>
        <row r="16">
          <cell r="B16">
            <v>37</v>
          </cell>
          <cell r="C16" t="str">
            <v>Вафин Дамир</v>
          </cell>
          <cell r="D16" t="str">
            <v>Альметьевск</v>
          </cell>
          <cell r="E16" t="str">
            <v>Kawasaki SX -R800</v>
          </cell>
          <cell r="F16">
            <v>4</v>
          </cell>
          <cell r="G16">
            <v>13</v>
          </cell>
          <cell r="H16">
            <v>5</v>
          </cell>
          <cell r="I16">
            <v>11</v>
          </cell>
          <cell r="J16"/>
          <cell r="K16" t="str">
            <v/>
          </cell>
        </row>
        <row r="17">
          <cell r="B17">
            <v>42</v>
          </cell>
          <cell r="C17" t="str">
            <v>Королев Сергей</v>
          </cell>
          <cell r="D17" t="str">
            <v>Екатеринбург</v>
          </cell>
          <cell r="E17" t="str">
            <v>Yamaha super Jet</v>
          </cell>
          <cell r="F17">
            <v>6</v>
          </cell>
          <cell r="G17">
            <v>10</v>
          </cell>
          <cell r="H17">
            <v>6</v>
          </cell>
          <cell r="I17">
            <v>10</v>
          </cell>
          <cell r="J17"/>
          <cell r="K17" t="str">
            <v/>
          </cell>
        </row>
        <row r="18">
          <cell r="B18">
            <v>57</v>
          </cell>
          <cell r="C18" t="str">
            <v>Горбов Игорь</v>
          </cell>
          <cell r="D18" t="str">
            <v>Пермь</v>
          </cell>
          <cell r="E18" t="str">
            <v>Benelli</v>
          </cell>
          <cell r="F18"/>
          <cell r="G18" t="str">
            <v/>
          </cell>
          <cell r="H18">
            <v>4</v>
          </cell>
          <cell r="I18">
            <v>13</v>
          </cell>
          <cell r="J18"/>
          <cell r="K18" t="str">
            <v/>
          </cell>
        </row>
        <row r="19">
          <cell r="B19">
            <v>1</v>
          </cell>
          <cell r="C19" t="str">
            <v>Мухутдинов Ринат</v>
          </cell>
          <cell r="D19" t="str">
            <v>Озерск</v>
          </cell>
          <cell r="E19" t="str">
            <v>Yamaha super Jet</v>
          </cell>
          <cell r="F19">
            <v>5</v>
          </cell>
          <cell r="G19">
            <v>11</v>
          </cell>
          <cell r="H19"/>
          <cell r="I19" t="str">
            <v/>
          </cell>
          <cell r="J19"/>
          <cell r="K19" t="str">
            <v/>
          </cell>
        </row>
        <row r="20">
          <cell r="B20"/>
          <cell r="C20"/>
          <cell r="D20"/>
          <cell r="E20"/>
          <cell r="F20"/>
          <cell r="G20"/>
          <cell r="H20"/>
          <cell r="I20"/>
          <cell r="J20"/>
          <cell r="K20"/>
        </row>
        <row r="21">
          <cell r="B21"/>
          <cell r="C21"/>
          <cell r="D21"/>
          <cell r="E21"/>
          <cell r="F21"/>
          <cell r="G21"/>
          <cell r="H21"/>
          <cell r="I21"/>
          <cell r="J21"/>
          <cell r="K21"/>
        </row>
        <row r="22">
          <cell r="B22"/>
          <cell r="C22" t="str">
            <v>Главный судья:</v>
          </cell>
          <cell r="D22"/>
          <cell r="E22" t="str">
            <v>Колотовкин Вячеслав, г. Альметьевск</v>
          </cell>
          <cell r="F22"/>
          <cell r="G22"/>
          <cell r="H22"/>
          <cell r="I22"/>
          <cell r="J22"/>
          <cell r="K22"/>
        </row>
      </sheetData>
      <sheetData sheetId="4">
        <row r="13">
          <cell r="B13">
            <v>58</v>
          </cell>
          <cell r="C13" t="str">
            <v>Амерханов Рустам</v>
          </cell>
          <cell r="D13" t="str">
            <v>Казань</v>
          </cell>
          <cell r="E13" t="str">
            <v>Yamaha super Jet</v>
          </cell>
          <cell r="F13">
            <v>1</v>
          </cell>
          <cell r="G13">
            <v>20</v>
          </cell>
          <cell r="H13">
            <v>1</v>
          </cell>
          <cell r="I13">
            <v>20</v>
          </cell>
          <cell r="J13"/>
          <cell r="K13" t="str">
            <v/>
          </cell>
          <cell r="L13">
            <v>40</v>
          </cell>
          <cell r="M13">
            <v>1</v>
          </cell>
        </row>
        <row r="14">
          <cell r="B14">
            <v>6</v>
          </cell>
          <cell r="C14" t="str">
            <v>Краслянский Ян</v>
          </cell>
          <cell r="D14" t="str">
            <v>Челябинск</v>
          </cell>
          <cell r="E14" t="str">
            <v>Sea-Doo RXP215</v>
          </cell>
          <cell r="F14">
            <v>2</v>
          </cell>
          <cell r="G14">
            <v>17</v>
          </cell>
          <cell r="H14">
            <v>2</v>
          </cell>
          <cell r="I14">
            <v>17</v>
          </cell>
          <cell r="J14"/>
          <cell r="K14" t="str">
            <v/>
          </cell>
          <cell r="L14">
            <v>34</v>
          </cell>
          <cell r="M14">
            <v>2</v>
          </cell>
        </row>
        <row r="15">
          <cell r="B15">
            <v>37</v>
          </cell>
          <cell r="C15" t="str">
            <v>Мотыгуллин Амир</v>
          </cell>
          <cell r="D15" t="str">
            <v>Альметьевск</v>
          </cell>
          <cell r="E15" t="str">
            <v>Kawasaki SX -R800</v>
          </cell>
          <cell r="F15">
            <v>3</v>
          </cell>
          <cell r="G15">
            <v>15</v>
          </cell>
          <cell r="H15">
            <v>3</v>
          </cell>
          <cell r="I15">
            <v>15</v>
          </cell>
          <cell r="J15"/>
          <cell r="K15" t="str">
            <v/>
          </cell>
          <cell r="L15">
            <v>30</v>
          </cell>
          <cell r="M15">
            <v>3</v>
          </cell>
        </row>
        <row r="16">
          <cell r="B16">
            <v>44</v>
          </cell>
          <cell r="C16" t="str">
            <v>Минушин Амир</v>
          </cell>
          <cell r="D16" t="str">
            <v>Альметьевск</v>
          </cell>
          <cell r="E16" t="str">
            <v>Yamaha super Jet</v>
          </cell>
          <cell r="F16">
            <v>4</v>
          </cell>
          <cell r="G16">
            <v>13</v>
          </cell>
          <cell r="H16">
            <v>4</v>
          </cell>
          <cell r="I16">
            <v>13</v>
          </cell>
          <cell r="J16"/>
          <cell r="K16" t="str">
            <v/>
          </cell>
          <cell r="L16">
            <v>26</v>
          </cell>
          <cell r="M16">
            <v>4</v>
          </cell>
        </row>
        <row r="17">
          <cell r="B17">
            <v>111</v>
          </cell>
          <cell r="C17" t="str">
            <v>Зотин Данил</v>
          </cell>
          <cell r="D17" t="str">
            <v>Нижнекамск</v>
          </cell>
          <cell r="E17" t="str">
            <v>Yamaha</v>
          </cell>
          <cell r="F17">
            <v>5</v>
          </cell>
          <cell r="G17">
            <v>11</v>
          </cell>
          <cell r="H17">
            <v>5</v>
          </cell>
          <cell r="I17">
            <v>11</v>
          </cell>
          <cell r="J17"/>
          <cell r="K17" t="str">
            <v/>
          </cell>
          <cell r="L17">
            <v>22</v>
          </cell>
          <cell r="M17">
            <v>5</v>
          </cell>
        </row>
        <row r="18">
          <cell r="B18"/>
          <cell r="C18"/>
          <cell r="D18"/>
          <cell r="E18"/>
          <cell r="F18"/>
          <cell r="G18"/>
          <cell r="H18"/>
          <cell r="I18"/>
          <cell r="J18"/>
          <cell r="K18"/>
          <cell r="L18"/>
          <cell r="M18"/>
        </row>
        <row r="19">
          <cell r="B19"/>
          <cell r="C19" t="str">
            <v xml:space="preserve"> /</v>
          </cell>
          <cell r="D19"/>
          <cell r="E19"/>
          <cell r="F19"/>
          <cell r="G19"/>
          <cell r="H19"/>
          <cell r="I19"/>
          <cell r="J19"/>
          <cell r="K19"/>
          <cell r="L19"/>
          <cell r="M19"/>
        </row>
        <row r="20">
          <cell r="B20"/>
          <cell r="C20"/>
          <cell r="D20"/>
          <cell r="E20"/>
          <cell r="F20"/>
          <cell r="G20"/>
          <cell r="H20"/>
          <cell r="I20"/>
          <cell r="J20"/>
          <cell r="K20"/>
          <cell r="L20"/>
          <cell r="M20"/>
        </row>
      </sheetData>
      <sheetData sheetId="5">
        <row r="13">
          <cell r="B13">
            <v>24</v>
          </cell>
          <cell r="C13" t="str">
            <v>Баранов Евгений</v>
          </cell>
          <cell r="D13" t="str">
            <v>Озерск</v>
          </cell>
          <cell r="E13" t="str">
            <v>Кавасаки</v>
          </cell>
          <cell r="F13">
            <v>1</v>
          </cell>
          <cell r="G13">
            <v>20</v>
          </cell>
          <cell r="H13">
            <v>2</v>
          </cell>
          <cell r="I13">
            <v>17</v>
          </cell>
          <cell r="J13"/>
          <cell r="K13" t="str">
            <v/>
          </cell>
        </row>
        <row r="14">
          <cell r="B14">
            <v>100</v>
          </cell>
          <cell r="C14" t="str">
            <v>Шилоносов Андрей</v>
          </cell>
          <cell r="D14" t="str">
            <v>Пермь</v>
          </cell>
          <cell r="E14" t="str">
            <v>Polaris octan 2t</v>
          </cell>
          <cell r="F14">
            <v>4</v>
          </cell>
          <cell r="G14">
            <v>13</v>
          </cell>
          <cell r="H14">
            <v>1</v>
          </cell>
          <cell r="I14">
            <v>20</v>
          </cell>
          <cell r="J14"/>
          <cell r="K14" t="str">
            <v/>
          </cell>
        </row>
        <row r="15">
          <cell r="B15">
            <v>9</v>
          </cell>
          <cell r="C15" t="str">
            <v>Полякин Константин</v>
          </cell>
          <cell r="D15" t="str">
            <v>Пермь</v>
          </cell>
          <cell r="E15" t="str">
            <v>Yamaha super Jet</v>
          </cell>
          <cell r="F15">
            <v>2</v>
          </cell>
          <cell r="G15">
            <v>17</v>
          </cell>
          <cell r="H15">
            <v>3</v>
          </cell>
          <cell r="I15">
            <v>15</v>
          </cell>
          <cell r="J15"/>
          <cell r="K15" t="str">
            <v/>
          </cell>
        </row>
        <row r="16">
          <cell r="B16">
            <v>52</v>
          </cell>
          <cell r="C16" t="str">
            <v>Зарубин Сергей</v>
          </cell>
          <cell r="D16" t="str">
            <v>Н. Новгород</v>
          </cell>
          <cell r="E16" t="str">
            <v>Yamaha super Jet</v>
          </cell>
          <cell r="F16">
            <v>3</v>
          </cell>
          <cell r="G16">
            <v>15</v>
          </cell>
          <cell r="H16">
            <v>9</v>
          </cell>
          <cell r="I16">
            <v>7</v>
          </cell>
          <cell r="J16"/>
          <cell r="K16" t="str">
            <v/>
          </cell>
        </row>
        <row r="17">
          <cell r="B17">
            <v>35</v>
          </cell>
          <cell r="C17" t="str">
            <v>Буйлин Александр</v>
          </cell>
          <cell r="D17" t="str">
            <v>Пермь</v>
          </cell>
          <cell r="E17" t="str">
            <v>Kawasaki</v>
          </cell>
          <cell r="F17">
            <v>8</v>
          </cell>
          <cell r="G17">
            <v>8</v>
          </cell>
          <cell r="H17">
            <v>4</v>
          </cell>
          <cell r="I17">
            <v>13</v>
          </cell>
          <cell r="J17"/>
          <cell r="K17" t="str">
            <v/>
          </cell>
        </row>
        <row r="18">
          <cell r="B18">
            <v>18</v>
          </cell>
          <cell r="C18" t="str">
            <v>Вакуленко Михаил</v>
          </cell>
          <cell r="D18" t="str">
            <v>Озерск</v>
          </cell>
          <cell r="E18" t="str">
            <v>Benelli</v>
          </cell>
          <cell r="F18">
            <v>6</v>
          </cell>
          <cell r="G18">
            <v>10</v>
          </cell>
          <cell r="H18">
            <v>5</v>
          </cell>
          <cell r="I18">
            <v>11</v>
          </cell>
          <cell r="J18"/>
          <cell r="K18" t="str">
            <v/>
          </cell>
        </row>
        <row r="19">
          <cell r="B19">
            <v>37</v>
          </cell>
          <cell r="C19" t="str">
            <v>Шайхулисламов Рушан</v>
          </cell>
          <cell r="D19" t="str">
            <v>Альметьевск</v>
          </cell>
          <cell r="E19" t="str">
            <v>Kawasaki SX -R800</v>
          </cell>
          <cell r="F19">
            <v>5</v>
          </cell>
          <cell r="G19">
            <v>11</v>
          </cell>
          <cell r="H19">
            <v>6</v>
          </cell>
          <cell r="I19">
            <v>10</v>
          </cell>
          <cell r="J19"/>
          <cell r="K19" t="str">
            <v/>
          </cell>
        </row>
        <row r="20">
          <cell r="B20">
            <v>42</v>
          </cell>
          <cell r="C20" t="str">
            <v>Варлаков Андрей</v>
          </cell>
          <cell r="D20" t="str">
            <v>Екатеринбург</v>
          </cell>
          <cell r="E20" t="str">
            <v>Yamaha super Jet</v>
          </cell>
          <cell r="F20">
            <v>9</v>
          </cell>
          <cell r="G20">
            <v>7</v>
          </cell>
          <cell r="H20">
            <v>7</v>
          </cell>
          <cell r="I20">
            <v>9</v>
          </cell>
          <cell r="J20"/>
          <cell r="K20" t="str">
            <v/>
          </cell>
        </row>
        <row r="21">
          <cell r="B21">
            <v>5</v>
          </cell>
          <cell r="C21" t="str">
            <v>Владимиров Кирилл</v>
          </cell>
          <cell r="D21" t="str">
            <v>Альметьевск</v>
          </cell>
          <cell r="E21" t="str">
            <v>Yamaha</v>
          </cell>
          <cell r="F21">
            <v>7</v>
          </cell>
          <cell r="G21">
            <v>9</v>
          </cell>
          <cell r="H21"/>
          <cell r="I21" t="str">
            <v/>
          </cell>
          <cell r="J21"/>
          <cell r="K21" t="str">
            <v/>
          </cell>
        </row>
        <row r="22">
          <cell r="B22">
            <v>46</v>
          </cell>
          <cell r="C22" t="str">
            <v>Семериков Юрий</v>
          </cell>
          <cell r="D22" t="str">
            <v>Пермь</v>
          </cell>
          <cell r="E22">
            <v>0</v>
          </cell>
          <cell r="F22"/>
          <cell r="G22" t="str">
            <v/>
          </cell>
          <cell r="H22">
            <v>8</v>
          </cell>
          <cell r="I22">
            <v>8</v>
          </cell>
          <cell r="J22"/>
          <cell r="K22" t="str">
            <v/>
          </cell>
        </row>
        <row r="23">
          <cell r="B23">
            <v>49</v>
          </cell>
          <cell r="C23" t="str">
            <v>Катласепп Евгений</v>
          </cell>
          <cell r="D23" t="str">
            <v>Озерск</v>
          </cell>
          <cell r="E23" t="str">
            <v>Yamaha</v>
          </cell>
          <cell r="F23">
            <v>10</v>
          </cell>
          <cell r="G23">
            <v>6</v>
          </cell>
          <cell r="H23"/>
          <cell r="I23" t="str">
            <v/>
          </cell>
          <cell r="J23"/>
          <cell r="K23" t="str">
            <v/>
          </cell>
        </row>
        <row r="24">
          <cell r="B24"/>
          <cell r="C24"/>
          <cell r="D24"/>
          <cell r="E24"/>
          <cell r="F24"/>
          <cell r="G24"/>
          <cell r="H24"/>
          <cell r="I24"/>
          <cell r="J24"/>
          <cell r="K24"/>
        </row>
        <row r="25">
          <cell r="B25"/>
          <cell r="C25"/>
          <cell r="D25"/>
          <cell r="E25"/>
          <cell r="F25"/>
          <cell r="G25"/>
          <cell r="H25"/>
          <cell r="I25"/>
          <cell r="J25"/>
          <cell r="K25"/>
        </row>
        <row r="26">
          <cell r="B26"/>
          <cell r="C26" t="str">
            <v>Главный судья:</v>
          </cell>
          <cell r="D26"/>
          <cell r="E26" t="str">
            <v>Колотовкин Вячеслав, г. Альметьевск</v>
          </cell>
          <cell r="F26"/>
          <cell r="G26"/>
          <cell r="H26"/>
          <cell r="I26"/>
          <cell r="J26"/>
          <cell r="K26"/>
        </row>
        <row r="27">
          <cell r="B27"/>
          <cell r="C27"/>
          <cell r="D27"/>
          <cell r="E27"/>
          <cell r="F27"/>
          <cell r="G27"/>
          <cell r="H27"/>
          <cell r="I27"/>
          <cell r="J27"/>
          <cell r="K27"/>
        </row>
        <row r="28">
          <cell r="B28"/>
          <cell r="C28" t="str">
            <v>Помощник судьи:</v>
          </cell>
          <cell r="D28"/>
          <cell r="E28" t="str">
            <v>Колотовкин Павел, г. Альметьевск</v>
          </cell>
          <cell r="F28"/>
          <cell r="G28"/>
          <cell r="H28"/>
          <cell r="I28"/>
          <cell r="J28"/>
          <cell r="K28"/>
        </row>
      </sheetData>
      <sheetData sheetId="6">
        <row r="13">
          <cell r="B13">
            <v>32</v>
          </cell>
          <cell r="C13" t="str">
            <v>Шатырин Роман</v>
          </cell>
          <cell r="D13" t="str">
            <v>Брянск</v>
          </cell>
          <cell r="E13" t="str">
            <v>BRP 300RS</v>
          </cell>
          <cell r="F13">
            <v>1</v>
          </cell>
          <cell r="G13">
            <v>20</v>
          </cell>
          <cell r="H13">
            <v>1</v>
          </cell>
          <cell r="I13">
            <v>20</v>
          </cell>
          <cell r="J13"/>
          <cell r="K13" t="str">
            <v/>
          </cell>
        </row>
        <row r="14">
          <cell r="B14">
            <v>14</v>
          </cell>
          <cell r="C14" t="str">
            <v>Латыпов Тимур</v>
          </cell>
          <cell r="D14" t="str">
            <v>Пермь</v>
          </cell>
          <cell r="E14" t="str">
            <v>BRP RPX 300</v>
          </cell>
          <cell r="F14">
            <v>2</v>
          </cell>
          <cell r="G14">
            <v>17</v>
          </cell>
          <cell r="H14">
            <v>2</v>
          </cell>
          <cell r="I14">
            <v>17</v>
          </cell>
          <cell r="J14"/>
          <cell r="K14" t="str">
            <v/>
          </cell>
        </row>
        <row r="15">
          <cell r="B15">
            <v>17</v>
          </cell>
          <cell r="C15" t="str">
            <v>Горошенкин Александр</v>
          </cell>
          <cell r="D15" t="str">
            <v>Пермь</v>
          </cell>
          <cell r="E15" t="str">
            <v>BRP RXT-X</v>
          </cell>
          <cell r="F15">
            <v>4</v>
          </cell>
          <cell r="G15">
            <v>13</v>
          </cell>
          <cell r="H15">
            <v>3</v>
          </cell>
          <cell r="I15">
            <v>15</v>
          </cell>
          <cell r="J15"/>
          <cell r="K15" t="str">
            <v/>
          </cell>
        </row>
        <row r="16">
          <cell r="B16">
            <v>16</v>
          </cell>
          <cell r="C16" t="str">
            <v>Плотников Илья</v>
          </cell>
          <cell r="D16" t="str">
            <v>Пермь</v>
          </cell>
          <cell r="E16" t="str">
            <v>BRP GTX 300</v>
          </cell>
          <cell r="F16">
            <v>3</v>
          </cell>
          <cell r="G16">
            <v>15</v>
          </cell>
          <cell r="H16"/>
          <cell r="I16" t="str">
            <v/>
          </cell>
          <cell r="J16"/>
          <cell r="K16" t="str">
            <v/>
          </cell>
        </row>
        <row r="17">
          <cell r="B17">
            <v>10</v>
          </cell>
          <cell r="C17" t="str">
            <v>Цопин Максим</v>
          </cell>
          <cell r="D17" t="str">
            <v>Екатеринбург</v>
          </cell>
          <cell r="E17" t="str">
            <v>BRP 260</v>
          </cell>
          <cell r="F17"/>
          <cell r="G17" t="str">
            <v/>
          </cell>
          <cell r="H17">
            <v>4</v>
          </cell>
          <cell r="I17">
            <v>13</v>
          </cell>
          <cell r="J17"/>
          <cell r="K17" t="str">
            <v/>
          </cell>
        </row>
        <row r="18">
          <cell r="B18">
            <v>41</v>
          </cell>
          <cell r="C18" t="str">
            <v>Халявин Андрей</v>
          </cell>
          <cell r="D18" t="str">
            <v>Пермь</v>
          </cell>
          <cell r="E18" t="str">
            <v>Kawasaki 300XL</v>
          </cell>
          <cell r="F18">
            <v>5</v>
          </cell>
          <cell r="G18">
            <v>11</v>
          </cell>
          <cell r="H18"/>
          <cell r="I18" t="str">
            <v/>
          </cell>
          <cell r="J18"/>
          <cell r="K18" t="str">
            <v/>
          </cell>
        </row>
        <row r="19">
          <cell r="B19">
            <v>36</v>
          </cell>
          <cell r="C19" t="e">
            <v>#N/A</v>
          </cell>
          <cell r="D19" t="e">
            <v>#N/A</v>
          </cell>
          <cell r="E19" t="e">
            <v>#N/A</v>
          </cell>
          <cell r="F19">
            <v>5</v>
          </cell>
          <cell r="G19" t="e">
            <v>#REF!</v>
          </cell>
          <cell r="H19">
            <v>7</v>
          </cell>
          <cell r="I19" t="e">
            <v>#REF!</v>
          </cell>
          <cell r="J19"/>
          <cell r="K19" t="str">
            <v/>
          </cell>
        </row>
        <row r="20">
          <cell r="B20"/>
          <cell r="C20"/>
          <cell r="D20"/>
          <cell r="E20"/>
          <cell r="F20"/>
          <cell r="G20"/>
          <cell r="H20"/>
          <cell r="I20"/>
          <cell r="J20"/>
          <cell r="K20"/>
        </row>
        <row r="21">
          <cell r="B21"/>
          <cell r="C21"/>
          <cell r="D21"/>
          <cell r="E21"/>
          <cell r="F21"/>
          <cell r="G21"/>
          <cell r="H21"/>
          <cell r="I21"/>
          <cell r="J21"/>
          <cell r="K21"/>
        </row>
        <row r="22">
          <cell r="B22"/>
          <cell r="C22" t="str">
            <v>Главный судья:</v>
          </cell>
          <cell r="D22"/>
          <cell r="E22" t="str">
            <v>Колотовкин Вячеслав, г. Альметьевск</v>
          </cell>
          <cell r="F22"/>
          <cell r="G22"/>
          <cell r="H22"/>
          <cell r="I22"/>
          <cell r="J22"/>
          <cell r="K22"/>
        </row>
        <row r="23">
          <cell r="B23"/>
          <cell r="C23"/>
          <cell r="D23"/>
          <cell r="E23"/>
          <cell r="F23"/>
          <cell r="G23"/>
          <cell r="H23"/>
          <cell r="I23"/>
          <cell r="J23"/>
          <cell r="K23"/>
        </row>
        <row r="24">
          <cell r="B24"/>
          <cell r="C24" t="str">
            <v>Помощник судьи:</v>
          </cell>
          <cell r="D24"/>
          <cell r="E24" t="str">
            <v>Колотовкин Павел, г. Альметьевск</v>
          </cell>
          <cell r="F24"/>
          <cell r="G24"/>
          <cell r="H24"/>
          <cell r="I24"/>
          <cell r="J24"/>
          <cell r="K24"/>
        </row>
        <row r="25">
          <cell r="B25"/>
          <cell r="C25"/>
          <cell r="D25"/>
          <cell r="E25"/>
          <cell r="F25"/>
          <cell r="G25"/>
          <cell r="H25"/>
          <cell r="I25"/>
          <cell r="J25"/>
          <cell r="K25"/>
        </row>
        <row r="26">
          <cell r="C26" t="str">
            <v>Секретарь:</v>
          </cell>
          <cell r="D26"/>
          <cell r="E26" t="str">
            <v xml:space="preserve">Николай Еремин, г. Пермь </v>
          </cell>
          <cell r="F26"/>
          <cell r="G26"/>
        </row>
      </sheetData>
      <sheetData sheetId="7"/>
      <sheetData sheetId="8"/>
      <sheetData sheetId="9">
        <row r="13">
          <cell r="B13">
            <v>11</v>
          </cell>
          <cell r="C13" t="str">
            <v>Плеханова Анастасия</v>
          </cell>
          <cell r="D13" t="str">
            <v>Н. Новгород</v>
          </cell>
          <cell r="E13" t="str">
            <v>Yamaha</v>
          </cell>
          <cell r="F13">
            <v>1</v>
          </cell>
          <cell r="G13">
            <v>20</v>
          </cell>
          <cell r="H13">
            <v>3</v>
          </cell>
          <cell r="I13">
            <v>15</v>
          </cell>
          <cell r="J13"/>
          <cell r="K13" t="str">
            <v/>
          </cell>
          <cell r="L13">
            <v>35</v>
          </cell>
          <cell r="M13">
            <v>1</v>
          </cell>
        </row>
        <row r="14">
          <cell r="B14">
            <v>48</v>
          </cell>
          <cell r="C14" t="str">
            <v>Мясоутова Диляра</v>
          </cell>
          <cell r="D14" t="str">
            <v>Альметьевск</v>
          </cell>
          <cell r="E14" t="str">
            <v>Yamaha super Jet</v>
          </cell>
          <cell r="F14">
            <v>6</v>
          </cell>
          <cell r="G14">
            <v>10</v>
          </cell>
          <cell r="H14">
            <v>1</v>
          </cell>
          <cell r="I14">
            <v>20</v>
          </cell>
          <cell r="J14"/>
          <cell r="K14" t="str">
            <v/>
          </cell>
          <cell r="L14">
            <v>30</v>
          </cell>
          <cell r="M14">
            <v>2</v>
          </cell>
        </row>
        <row r="15">
          <cell r="B15">
            <v>88</v>
          </cell>
          <cell r="C15" t="str">
            <v>Плеханова Олеся</v>
          </cell>
          <cell r="D15" t="str">
            <v>Н. Новгород</v>
          </cell>
          <cell r="E15" t="str">
            <v>Kawasaki 800</v>
          </cell>
          <cell r="F15">
            <v>2</v>
          </cell>
          <cell r="G15">
            <v>17</v>
          </cell>
          <cell r="H15">
            <v>4</v>
          </cell>
          <cell r="I15">
            <v>13</v>
          </cell>
          <cell r="J15"/>
          <cell r="K15" t="str">
            <v/>
          </cell>
          <cell r="L15">
            <v>30</v>
          </cell>
          <cell r="M15">
            <v>3</v>
          </cell>
        </row>
        <row r="16">
          <cell r="B16">
            <v>24</v>
          </cell>
          <cell r="C16" t="str">
            <v>Ермакова Анастасия</v>
          </cell>
          <cell r="D16" t="str">
            <v>Озерск</v>
          </cell>
          <cell r="E16" t="str">
            <v>Кавасаки</v>
          </cell>
          <cell r="F16">
            <v>5</v>
          </cell>
          <cell r="G16">
            <v>11</v>
          </cell>
          <cell r="H16">
            <v>2</v>
          </cell>
          <cell r="I16">
            <v>17</v>
          </cell>
          <cell r="J16"/>
          <cell r="K16" t="str">
            <v/>
          </cell>
          <cell r="L16">
            <v>28</v>
          </cell>
          <cell r="M16">
            <v>4</v>
          </cell>
        </row>
        <row r="17">
          <cell r="B17">
            <v>52</v>
          </cell>
          <cell r="C17" t="str">
            <v>Зарубина Евгения</v>
          </cell>
          <cell r="D17" t="str">
            <v>Н. Новгород</v>
          </cell>
          <cell r="E17" t="str">
            <v>Yamaha super Jet</v>
          </cell>
          <cell r="F17">
            <v>3</v>
          </cell>
          <cell r="G17">
            <v>15</v>
          </cell>
          <cell r="H17">
            <v>5</v>
          </cell>
          <cell r="I17">
            <v>11</v>
          </cell>
          <cell r="J17"/>
          <cell r="K17" t="str">
            <v/>
          </cell>
          <cell r="L17">
            <v>26</v>
          </cell>
          <cell r="M17">
            <v>5</v>
          </cell>
        </row>
        <row r="18">
          <cell r="B18">
            <v>58</v>
          </cell>
          <cell r="C18" t="str">
            <v>Амерханова Эльмира</v>
          </cell>
          <cell r="D18" t="str">
            <v>Казань</v>
          </cell>
          <cell r="E18" t="str">
            <v>Yamaha super Jet</v>
          </cell>
          <cell r="F18">
            <v>7</v>
          </cell>
          <cell r="G18">
            <v>9</v>
          </cell>
          <cell r="H18">
            <v>6</v>
          </cell>
          <cell r="I18">
            <v>10</v>
          </cell>
          <cell r="J18"/>
          <cell r="K18" t="str">
            <v/>
          </cell>
          <cell r="L18">
            <v>19</v>
          </cell>
          <cell r="M18">
            <v>6</v>
          </cell>
        </row>
      </sheetData>
      <sheetData sheetId="10">
        <row r="13">
          <cell r="B13">
            <v>8</v>
          </cell>
          <cell r="C13" t="str">
            <v>Ижиков Сергей</v>
          </cell>
          <cell r="D13" t="str">
            <v>Пермь</v>
          </cell>
          <cell r="E13" t="str">
            <v>BRP/Yamaha</v>
          </cell>
          <cell r="F13">
            <v>1</v>
          </cell>
          <cell r="G13">
            <v>20</v>
          </cell>
          <cell r="H13">
            <v>1</v>
          </cell>
          <cell r="I13">
            <v>20</v>
          </cell>
          <cell r="J13"/>
          <cell r="K13" t="str">
            <v/>
          </cell>
        </row>
        <row r="14">
          <cell r="B14">
            <v>15</v>
          </cell>
          <cell r="C14" t="str">
            <v>Белов Дмитрий</v>
          </cell>
          <cell r="D14" t="str">
            <v>Брянск</v>
          </cell>
          <cell r="E14" t="str">
            <v>Yamaha FZR SV40</v>
          </cell>
          <cell r="F14">
            <v>2</v>
          </cell>
          <cell r="G14">
            <v>17</v>
          </cell>
          <cell r="H14">
            <v>2</v>
          </cell>
          <cell r="I14">
            <v>17</v>
          </cell>
          <cell r="J14"/>
          <cell r="K14" t="str">
            <v/>
          </cell>
        </row>
        <row r="15">
          <cell r="B15">
            <v>23</v>
          </cell>
          <cell r="C15" t="str">
            <v>Белобров Виталий</v>
          </cell>
          <cell r="D15" t="str">
            <v>Пермь</v>
          </cell>
          <cell r="E15" t="str">
            <v>BRP</v>
          </cell>
          <cell r="F15">
            <v>3</v>
          </cell>
          <cell r="G15">
            <v>15</v>
          </cell>
          <cell r="H15">
            <v>3</v>
          </cell>
          <cell r="I15">
            <v>15</v>
          </cell>
          <cell r="J15"/>
          <cell r="K15" t="str">
            <v/>
          </cell>
        </row>
        <row r="16">
          <cell r="B16">
            <v>12</v>
          </cell>
          <cell r="C16" t="str">
            <v>Латыпов Денис</v>
          </cell>
          <cell r="D16" t="str">
            <v>Пермь</v>
          </cell>
          <cell r="E16" t="str">
            <v>BRP</v>
          </cell>
          <cell r="F16">
            <v>5</v>
          </cell>
          <cell r="G16">
            <v>11</v>
          </cell>
          <cell r="H16">
            <v>4</v>
          </cell>
          <cell r="I16">
            <v>13</v>
          </cell>
          <cell r="J16"/>
          <cell r="K16" t="str">
            <v/>
          </cell>
        </row>
        <row r="17">
          <cell r="B17">
            <v>3</v>
          </cell>
          <cell r="C17" t="str">
            <v>Васильев Михаил</v>
          </cell>
          <cell r="D17" t="str">
            <v>Челябинск</v>
          </cell>
          <cell r="E17" t="str">
            <v>Yamaha</v>
          </cell>
          <cell r="F17">
            <v>4</v>
          </cell>
          <cell r="G17">
            <v>13</v>
          </cell>
          <cell r="H17"/>
          <cell r="I17" t="str">
            <v/>
          </cell>
          <cell r="J17"/>
          <cell r="K17" t="str">
            <v/>
          </cell>
        </row>
        <row r="18">
          <cell r="B18"/>
          <cell r="C18"/>
          <cell r="D18"/>
          <cell r="E18"/>
          <cell r="F18"/>
          <cell r="G18"/>
          <cell r="H18"/>
          <cell r="I18"/>
          <cell r="J18"/>
          <cell r="K18"/>
        </row>
        <row r="19">
          <cell r="B19"/>
          <cell r="C19" t="str">
            <v>Главный судья:</v>
          </cell>
          <cell r="D19"/>
          <cell r="E19" t="str">
            <v>Колотовкин Вячеслав, г. Альметьевск</v>
          </cell>
          <cell r="F19"/>
          <cell r="G19"/>
          <cell r="H19"/>
          <cell r="I19"/>
          <cell r="J19"/>
          <cell r="K19"/>
        </row>
        <row r="20">
          <cell r="B20"/>
          <cell r="C20"/>
          <cell r="D20"/>
          <cell r="E20"/>
          <cell r="F20"/>
          <cell r="G20"/>
          <cell r="H20"/>
          <cell r="I20"/>
          <cell r="J20"/>
          <cell r="K20"/>
        </row>
        <row r="21">
          <cell r="B21"/>
          <cell r="C21" t="str">
            <v>Помощник судьи:</v>
          </cell>
          <cell r="D21"/>
          <cell r="E21" t="str">
            <v>Колотовкин Павел, г. Альметьевск</v>
          </cell>
          <cell r="F21"/>
          <cell r="G21"/>
          <cell r="H21"/>
          <cell r="I21"/>
          <cell r="J21"/>
          <cell r="K21"/>
        </row>
        <row r="22">
          <cell r="B22"/>
          <cell r="C22"/>
          <cell r="D22"/>
          <cell r="E22"/>
          <cell r="F22"/>
          <cell r="G22"/>
          <cell r="H22"/>
          <cell r="I22"/>
          <cell r="J22"/>
          <cell r="K22"/>
        </row>
        <row r="23">
          <cell r="C23" t="str">
            <v>Секретарь:</v>
          </cell>
          <cell r="D23"/>
          <cell r="E23" t="str">
            <v xml:space="preserve">Николай Еремин, г. Пермь </v>
          </cell>
          <cell r="F23"/>
          <cell r="G23"/>
        </row>
      </sheetData>
      <sheetData sheetId="11"/>
      <sheetData sheetId="1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4"/>
  <sheetViews>
    <sheetView tabSelected="1" topLeftCell="A71" workbookViewId="0">
      <selection activeCell="F94" sqref="F94"/>
    </sheetView>
  </sheetViews>
  <sheetFormatPr defaultRowHeight="15" x14ac:dyDescent="0.25"/>
  <cols>
    <col min="1" max="1" width="3.85546875" customWidth="1"/>
    <col min="3" max="3" width="20" customWidth="1"/>
    <col min="4" max="4" width="15.140625" customWidth="1"/>
    <col min="5" max="5" width="18.28515625" customWidth="1"/>
  </cols>
  <sheetData>
    <row r="1" spans="1:5" x14ac:dyDescent="0.25">
      <c r="A1" s="41" t="s">
        <v>0</v>
      </c>
      <c r="B1" s="41"/>
      <c r="C1" s="41"/>
      <c r="D1" s="41"/>
      <c r="E1" s="41"/>
    </row>
    <row r="2" spans="1:5" x14ac:dyDescent="0.25">
      <c r="A2" s="1"/>
      <c r="B2" s="2"/>
      <c r="C2" s="2"/>
      <c r="D2" s="2"/>
      <c r="E2" s="2"/>
    </row>
    <row r="3" spans="1:5" ht="22.5" x14ac:dyDescent="0.3">
      <c r="A3" s="42" t="s">
        <v>1</v>
      </c>
      <c r="B3" s="42"/>
      <c r="C3" s="42"/>
      <c r="D3" s="42"/>
      <c r="E3" s="42"/>
    </row>
    <row r="4" spans="1:5" ht="15.75" x14ac:dyDescent="0.25">
      <c r="A4" s="43" t="s">
        <v>2</v>
      </c>
      <c r="B4" s="43"/>
      <c r="C4" s="43"/>
      <c r="D4" s="43"/>
      <c r="E4" s="43"/>
    </row>
    <row r="5" spans="1:5" x14ac:dyDescent="0.25">
      <c r="A5" s="1"/>
      <c r="B5" s="3"/>
      <c r="C5" s="1"/>
      <c r="D5" s="1"/>
      <c r="E5" s="1"/>
    </row>
    <row r="6" spans="1:5" ht="18.75" x14ac:dyDescent="0.3">
      <c r="A6" s="44" t="s">
        <v>3</v>
      </c>
      <c r="B6" s="44"/>
      <c r="C6" s="44"/>
      <c r="D6" s="44"/>
      <c r="E6" s="44"/>
    </row>
    <row r="7" spans="1:5" ht="15.75" x14ac:dyDescent="0.25">
      <c r="A7" s="1"/>
      <c r="B7" s="4"/>
      <c r="C7" s="4"/>
      <c r="D7" s="4"/>
      <c r="E7" s="4"/>
    </row>
    <row r="8" spans="1:5" x14ac:dyDescent="0.25">
      <c r="A8" s="5"/>
      <c r="B8" s="6" t="s">
        <v>4</v>
      </c>
      <c r="C8" s="5"/>
      <c r="D8" s="5"/>
      <c r="E8" s="39" t="s">
        <v>61</v>
      </c>
    </row>
    <row r="9" spans="1:5" x14ac:dyDescent="0.25">
      <c r="A9" s="1"/>
      <c r="B9" s="7"/>
      <c r="C9" s="8"/>
      <c r="D9" s="8"/>
      <c r="E9" s="9"/>
    </row>
    <row r="10" spans="1:5" x14ac:dyDescent="0.25">
      <c r="A10" s="10" t="s">
        <v>5</v>
      </c>
      <c r="B10" s="11" t="s">
        <v>6</v>
      </c>
      <c r="C10" s="45" t="s">
        <v>7</v>
      </c>
      <c r="D10" s="45" t="s">
        <v>8</v>
      </c>
      <c r="E10" s="12" t="s">
        <v>9</v>
      </c>
    </row>
    <row r="11" spans="1:5" x14ac:dyDescent="0.25">
      <c r="A11" s="13" t="s">
        <v>10</v>
      </c>
      <c r="B11" s="14" t="s">
        <v>5</v>
      </c>
      <c r="C11" s="46"/>
      <c r="D11" s="46"/>
      <c r="E11" s="15" t="s">
        <v>11</v>
      </c>
    </row>
    <row r="12" spans="1:5" x14ac:dyDescent="0.25">
      <c r="A12" s="1"/>
      <c r="B12" s="16"/>
      <c r="C12" s="17"/>
      <c r="D12" s="17"/>
      <c r="E12" s="17"/>
    </row>
    <row r="13" spans="1:5" ht="15.75" x14ac:dyDescent="0.25">
      <c r="A13" s="40" t="s">
        <v>12</v>
      </c>
      <c r="B13" s="40"/>
      <c r="C13" s="40"/>
      <c r="D13" s="40"/>
      <c r="E13" s="40"/>
    </row>
    <row r="14" spans="1:5" x14ac:dyDescent="0.25">
      <c r="A14" s="9"/>
      <c r="B14" s="18"/>
      <c r="C14" s="9"/>
      <c r="D14" s="9"/>
      <c r="E14" s="9"/>
    </row>
    <row r="15" spans="1:5" x14ac:dyDescent="0.25">
      <c r="A15" s="20">
        <v>1</v>
      </c>
      <c r="B15" s="21">
        <f>'[1]Кольцо_ЮНИОРЫ SKI'!B13</f>
        <v>58</v>
      </c>
      <c r="C15" s="21" t="str">
        <f>VLOOKUP($B15,'[1]Кольцо_ЮНИОРЫ SKI'!$B$13:$M$20,2,0)</f>
        <v>Амерханов Рустам</v>
      </c>
      <c r="D15" s="21" t="str">
        <f>VLOOKUP($B15,'[1]Кольцо_ЮНИОРЫ SKI'!$B$13:$M$20,3,0)</f>
        <v>Казань</v>
      </c>
      <c r="E15" s="21" t="str">
        <f>VLOOKUP($B15,'[1]Кольцо_ЮНИОРЫ SKI'!$B$13:$M$20,4,0)</f>
        <v>Yamaha super Jet</v>
      </c>
    </row>
    <row r="16" spans="1:5" x14ac:dyDescent="0.25">
      <c r="A16" s="20">
        <v>2</v>
      </c>
      <c r="B16" s="21">
        <f>'[1]Кольцо_ЮНИОРЫ SKI'!B14</f>
        <v>6</v>
      </c>
      <c r="C16" s="21" t="str">
        <f>VLOOKUP($B16,'[1]Кольцо_ЮНИОРЫ SKI'!$B$13:$M$20,2,0)</f>
        <v>Краслянский Ян</v>
      </c>
      <c r="D16" s="21" t="str">
        <f>VLOOKUP($B16,'[1]Кольцо_ЮНИОРЫ SKI'!$B$13:$M$20,3,0)</f>
        <v>Челябинск</v>
      </c>
      <c r="E16" s="21" t="str">
        <f>VLOOKUP($B16,'[1]Кольцо_ЮНИОРЫ SKI'!$B$13:$M$20,4,0)</f>
        <v>Sea-Doo RXP215</v>
      </c>
    </row>
    <row r="17" spans="1:5" x14ac:dyDescent="0.25">
      <c r="A17" s="20">
        <v>4</v>
      </c>
      <c r="B17" s="21">
        <f>'[1]Кольцо_ЮНИОРЫ SKI'!B15</f>
        <v>37</v>
      </c>
      <c r="C17" s="21" t="str">
        <f>VLOOKUP($B17,'[1]Кольцо_ЮНИОРЫ SKI'!$B$13:$M$20,2,0)</f>
        <v>Мотыгуллин Амир</v>
      </c>
      <c r="D17" s="21" t="str">
        <f>VLOOKUP($B17,'[1]Кольцо_ЮНИОРЫ SKI'!$B$13:$M$20,3,0)</f>
        <v>Альметьевск</v>
      </c>
      <c r="E17" s="21" t="str">
        <f>VLOOKUP($B17,'[1]Кольцо_ЮНИОРЫ SKI'!$B$13:$M$20,4,0)</f>
        <v>Kawasaki SX -R800</v>
      </c>
    </row>
    <row r="18" spans="1:5" x14ac:dyDescent="0.25">
      <c r="A18" s="20">
        <v>5</v>
      </c>
      <c r="B18" s="21">
        <f>'[1]Кольцо_ЮНИОРЫ SKI'!B16</f>
        <v>44</v>
      </c>
      <c r="C18" s="21" t="str">
        <f>VLOOKUP($B18,'[1]Кольцо_ЮНИОРЫ SKI'!$B$13:$M$20,2,0)</f>
        <v>Минушин Амир</v>
      </c>
      <c r="D18" s="21" t="str">
        <f>VLOOKUP($B18,'[1]Кольцо_ЮНИОРЫ SKI'!$B$13:$M$20,3,0)</f>
        <v>Альметьевск</v>
      </c>
      <c r="E18" s="21" t="str">
        <f>VLOOKUP($B18,'[1]Кольцо_ЮНИОРЫ SKI'!$B$13:$M$20,4,0)</f>
        <v>Yamaha super Jet</v>
      </c>
    </row>
    <row r="19" spans="1:5" x14ac:dyDescent="0.25">
      <c r="A19" s="20">
        <v>6</v>
      </c>
      <c r="B19" s="21">
        <f>'[1]Кольцо_ЮНИОРЫ SKI'!B17</f>
        <v>111</v>
      </c>
      <c r="C19" s="21" t="str">
        <f>VLOOKUP($B19,'[1]Кольцо_ЮНИОРЫ SKI'!$B$13:$M$20,2,0)</f>
        <v>Зотин Данил</v>
      </c>
      <c r="D19" s="21" t="str">
        <f>VLOOKUP($B19,'[1]Кольцо_ЮНИОРЫ SKI'!$B$13:$M$20,3,0)</f>
        <v>Нижнекамск</v>
      </c>
      <c r="E19" s="21" t="str">
        <f>VLOOKUP($B19,'[1]Кольцо_ЮНИОРЫ SKI'!$B$13:$M$20,4,0)</f>
        <v>Yamaha</v>
      </c>
    </row>
    <row r="20" spans="1:5" x14ac:dyDescent="0.25">
      <c r="A20" s="19"/>
      <c r="B20" s="22"/>
      <c r="C20" s="22"/>
      <c r="D20" s="22"/>
      <c r="E20" s="22"/>
    </row>
    <row r="21" spans="1:5" ht="15.75" x14ac:dyDescent="0.25">
      <c r="A21" s="40" t="s">
        <v>13</v>
      </c>
      <c r="B21" s="40"/>
      <c r="C21" s="40"/>
      <c r="D21" s="40"/>
      <c r="E21" s="40"/>
    </row>
    <row r="22" spans="1:5" x14ac:dyDescent="0.25">
      <c r="A22" s="9"/>
      <c r="B22" s="18"/>
      <c r="C22" s="9"/>
      <c r="D22" s="9"/>
      <c r="E22" s="9"/>
    </row>
    <row r="23" spans="1:5" x14ac:dyDescent="0.25">
      <c r="A23" s="20">
        <v>1</v>
      </c>
      <c r="B23" s="21">
        <f>'[1]Кольцо_жен SKI'!B13</f>
        <v>11</v>
      </c>
      <c r="C23" s="21" t="str">
        <f>VLOOKUP($B23,'[1]Кольцо_жен SKI'!$B$13:$M$18,2,0)</f>
        <v>Плеханова Анастасия</v>
      </c>
      <c r="D23" s="21" t="str">
        <f>VLOOKUP($B23,'[1]Кольцо_жен SKI'!$B$13:$M$18,3,0)</f>
        <v>Н. Новгород</v>
      </c>
      <c r="E23" s="21" t="str">
        <f>VLOOKUP($B23,'[1]Кольцо_жен SKI'!$B$13:$M$18,4,0)</f>
        <v>Yamaha</v>
      </c>
    </row>
    <row r="24" spans="1:5" x14ac:dyDescent="0.25">
      <c r="A24" s="20">
        <v>2</v>
      </c>
      <c r="B24" s="21">
        <f>'[1]Кольцо_жен SKI'!B14</f>
        <v>48</v>
      </c>
      <c r="C24" s="21" t="str">
        <f>VLOOKUP($B24,'[1]Кольцо_жен SKI'!$B$13:$M$18,2,0)</f>
        <v>Мясоутова Диляра</v>
      </c>
      <c r="D24" s="21" t="str">
        <f>VLOOKUP($B24,'[1]Кольцо_жен SKI'!$B$13:$M$18,3,0)</f>
        <v>Альметьевск</v>
      </c>
      <c r="E24" s="21" t="str">
        <f>VLOOKUP($B24,'[1]Кольцо_жен SKI'!$B$13:$M$18,4,0)</f>
        <v>Yamaha super Jet</v>
      </c>
    </row>
    <row r="25" spans="1:5" x14ac:dyDescent="0.25">
      <c r="A25" s="20">
        <v>3</v>
      </c>
      <c r="B25" s="21">
        <f>'[1]Кольцо_жен SKI'!B15</f>
        <v>88</v>
      </c>
      <c r="C25" s="21" t="str">
        <f>VLOOKUP($B25,'[1]Кольцо_жен SKI'!$B$13:$M$18,2,0)</f>
        <v>Плеханова Олеся</v>
      </c>
      <c r="D25" s="21" t="str">
        <f>VLOOKUP($B25,'[1]Кольцо_жен SKI'!$B$13:$M$18,3,0)</f>
        <v>Н. Новгород</v>
      </c>
      <c r="E25" s="21" t="str">
        <f>VLOOKUP($B25,'[1]Кольцо_жен SKI'!$B$13:$M$18,4,0)</f>
        <v>Kawasaki 800</v>
      </c>
    </row>
    <row r="26" spans="1:5" x14ac:dyDescent="0.25">
      <c r="A26" s="20">
        <v>4</v>
      </c>
      <c r="B26" s="21">
        <f>'[1]Кольцо_жен SKI'!B16</f>
        <v>24</v>
      </c>
      <c r="C26" s="21" t="str">
        <f>VLOOKUP($B26,'[1]Кольцо_жен SKI'!$B$13:$M$18,2,0)</f>
        <v>Ермакова Анастасия</v>
      </c>
      <c r="D26" s="21" t="str">
        <f>VLOOKUP($B26,'[1]Кольцо_жен SKI'!$B$13:$M$18,3,0)</f>
        <v>Озерск</v>
      </c>
      <c r="E26" s="21" t="str">
        <f>VLOOKUP($B26,'[1]Кольцо_жен SKI'!$B$13:$M$18,4,0)</f>
        <v>Кавасаки</v>
      </c>
    </row>
    <row r="27" spans="1:5" x14ac:dyDescent="0.25">
      <c r="A27" s="20">
        <v>5</v>
      </c>
      <c r="B27" s="21">
        <f>'[1]Кольцо_жен SKI'!B17</f>
        <v>52</v>
      </c>
      <c r="C27" s="21" t="str">
        <f>VLOOKUP($B27,'[1]Кольцо_жен SKI'!$B$13:$M$18,2,0)</f>
        <v>Зарубина Евгения</v>
      </c>
      <c r="D27" s="21" t="str">
        <f>VLOOKUP($B27,'[1]Кольцо_жен SKI'!$B$13:$M$18,3,0)</f>
        <v>Н. Новгород</v>
      </c>
      <c r="E27" s="21" t="str">
        <f>VLOOKUP($B27,'[1]Кольцо_жен SKI'!$B$13:$M$18,4,0)</f>
        <v>Yamaha super Jet</v>
      </c>
    </row>
    <row r="28" spans="1:5" x14ac:dyDescent="0.25">
      <c r="A28" s="20">
        <v>6</v>
      </c>
      <c r="B28" s="21">
        <f>'[1]Кольцо_жен SKI'!B18</f>
        <v>58</v>
      </c>
      <c r="C28" s="21" t="str">
        <f>VLOOKUP($B28,'[1]Кольцо_жен SKI'!$B$13:$M$18,2,0)</f>
        <v>Амерханова Эльмира</v>
      </c>
      <c r="D28" s="21" t="str">
        <f>VLOOKUP($B28,'[1]Кольцо_жен SKI'!$B$13:$M$18,3,0)</f>
        <v>Казань</v>
      </c>
      <c r="E28" s="21" t="str">
        <f>VLOOKUP($B28,'[1]Кольцо_жен SKI'!$B$13:$M$18,4,0)</f>
        <v>Yamaha super Jet</v>
      </c>
    </row>
    <row r="29" spans="1:5" x14ac:dyDescent="0.25">
      <c r="A29" s="20">
        <v>7</v>
      </c>
      <c r="B29" s="21">
        <v>49</v>
      </c>
      <c r="C29" s="21" t="s">
        <v>15</v>
      </c>
      <c r="D29" s="21" t="s">
        <v>16</v>
      </c>
      <c r="E29" s="21" t="s">
        <v>17</v>
      </c>
    </row>
    <row r="30" spans="1:5" x14ac:dyDescent="0.25">
      <c r="A30" s="20"/>
      <c r="B30" s="21">
        <v>1</v>
      </c>
      <c r="C30" s="21" t="s">
        <v>18</v>
      </c>
      <c r="D30" s="21" t="s">
        <v>16</v>
      </c>
      <c r="E30" s="21" t="s">
        <v>14</v>
      </c>
    </row>
    <row r="31" spans="1:5" x14ac:dyDescent="0.25">
      <c r="A31" s="19"/>
      <c r="B31" s="23"/>
      <c r="C31" s="2"/>
      <c r="D31" s="2"/>
      <c r="E31" s="2"/>
    </row>
    <row r="32" spans="1:5" ht="15.75" x14ac:dyDescent="0.25">
      <c r="A32" s="40" t="s">
        <v>19</v>
      </c>
      <c r="B32" s="40"/>
      <c r="C32" s="40"/>
      <c r="D32" s="40"/>
      <c r="E32" s="40"/>
    </row>
    <row r="33" spans="1:5" ht="15.75" x14ac:dyDescent="0.25">
      <c r="A33" s="4"/>
      <c r="B33" s="4"/>
      <c r="C33" s="4"/>
      <c r="D33" s="4"/>
      <c r="E33" s="4"/>
    </row>
    <row r="34" spans="1:5" x14ac:dyDescent="0.25">
      <c r="A34" s="20">
        <v>1</v>
      </c>
      <c r="B34" s="24">
        <f>'[1]кольцо  Профи SKI'!B13</f>
        <v>8</v>
      </c>
      <c r="C34" s="25" t="str">
        <f>VLOOKUP($B34,'[1]кольцо  Профи SKI'!$B$13:$K$22,2,0)</f>
        <v>Ижиков Сергей</v>
      </c>
      <c r="D34" s="25" t="str">
        <f>VLOOKUP($B34,'[1]кольцо  Профи SKI'!$B$13:$K$22,3,0)</f>
        <v>Пермь</v>
      </c>
      <c r="E34" s="25" t="str">
        <f>VLOOKUP($B34,'[1]кольцо  Профи SKI'!$B$13:$K$22,4,0)</f>
        <v>BRP/Yamaha</v>
      </c>
    </row>
    <row r="35" spans="1:5" x14ac:dyDescent="0.25">
      <c r="A35" s="20">
        <v>2</v>
      </c>
      <c r="B35" s="24">
        <f>'[1]кольцо  Профи SKI'!B14</f>
        <v>18</v>
      </c>
      <c r="C35" s="25" t="str">
        <f>VLOOKUP($B35,'[1]кольцо  Профи SKI'!$B$13:$K$22,2,0)</f>
        <v>Колотовкин Павел</v>
      </c>
      <c r="D35" s="25" t="str">
        <f>VLOOKUP($B35,'[1]кольцо  Профи SKI'!$B$13:$K$22,3,0)</f>
        <v>Озерск</v>
      </c>
      <c r="E35" s="25" t="str">
        <f>VLOOKUP($B35,'[1]кольцо  Профи SKI'!$B$13:$K$22,4,0)</f>
        <v>Benelli</v>
      </c>
    </row>
    <row r="36" spans="1:5" x14ac:dyDescent="0.25">
      <c r="A36" s="20">
        <v>3</v>
      </c>
      <c r="B36" s="24">
        <f>'[1]кольцо  Профи SKI'!B15</f>
        <v>88</v>
      </c>
      <c r="C36" s="25" t="str">
        <f>VLOOKUP($B36,'[1]кольцо  Профи SKI'!$B$13:$K$22,2,0)</f>
        <v>Плеханов Антон</v>
      </c>
      <c r="D36" s="25" t="str">
        <f>VLOOKUP($B36,'[1]кольцо  Профи SKI'!$B$13:$K$22,3,0)</f>
        <v>Н. Новгород</v>
      </c>
      <c r="E36" s="25" t="str">
        <f>VLOOKUP($B36,'[1]кольцо  Профи SKI'!$B$13:$K$22,4,0)</f>
        <v>Kawasaki 800</v>
      </c>
    </row>
    <row r="37" spans="1:5" x14ac:dyDescent="0.25">
      <c r="A37" s="20">
        <v>4</v>
      </c>
      <c r="B37" s="24">
        <f>'[1]кольцо  Профи SKI'!B16</f>
        <v>37</v>
      </c>
      <c r="C37" s="25" t="str">
        <f>VLOOKUP($B37,'[1]кольцо  Профи SKI'!$B$13:$K$22,2,0)</f>
        <v>Вафин Дамир</v>
      </c>
      <c r="D37" s="25" t="str">
        <f>VLOOKUP($B37,'[1]кольцо  Профи SKI'!$B$13:$K$22,3,0)</f>
        <v>Альметьевск</v>
      </c>
      <c r="E37" s="25" t="str">
        <f>VLOOKUP($B37,'[1]кольцо  Профи SKI'!$B$13:$K$22,4,0)</f>
        <v>Kawasaki SX -R800</v>
      </c>
    </row>
    <row r="38" spans="1:5" x14ac:dyDescent="0.25">
      <c r="A38" s="20">
        <v>5</v>
      </c>
      <c r="B38" s="26">
        <v>1</v>
      </c>
      <c r="C38" s="27" t="s">
        <v>20</v>
      </c>
      <c r="D38" s="28" t="s">
        <v>21</v>
      </c>
      <c r="E38" s="28" t="s">
        <v>14</v>
      </c>
    </row>
    <row r="39" spans="1:5" x14ac:dyDescent="0.25">
      <c r="A39" s="20">
        <v>6</v>
      </c>
      <c r="B39" s="24">
        <f>'[1]кольцо  Профи SKI'!B17</f>
        <v>42</v>
      </c>
      <c r="C39" s="25" t="str">
        <f>VLOOKUP($B39,'[1]кольцо  Профи SKI'!$B$13:$K$22,2,0)</f>
        <v>Королев Сергей</v>
      </c>
      <c r="D39" s="25" t="str">
        <f>VLOOKUP($B39,'[1]кольцо  Профи SKI'!$B$13:$K$22,3,0)</f>
        <v>Екатеринбург</v>
      </c>
      <c r="E39" s="25" t="str">
        <f>VLOOKUP($B39,'[1]кольцо  Профи SKI'!$B$13:$K$22,4,0)</f>
        <v>Yamaha super Jet</v>
      </c>
    </row>
    <row r="40" spans="1:5" x14ac:dyDescent="0.25">
      <c r="A40" s="20"/>
      <c r="B40" s="24">
        <v>57</v>
      </c>
      <c r="C40" s="25" t="s">
        <v>22</v>
      </c>
      <c r="D40" s="25" t="s">
        <v>23</v>
      </c>
      <c r="E40" s="25" t="str">
        <f>VLOOKUP($B40,'[1]кольцо  Профи SKI'!$B$13:$K$22,4,0)</f>
        <v>Benelli</v>
      </c>
    </row>
    <row r="41" spans="1:5" x14ac:dyDescent="0.25">
      <c r="A41" s="1"/>
      <c r="B41" s="1"/>
      <c r="C41" s="1"/>
      <c r="D41" s="1"/>
      <c r="E41" s="1"/>
    </row>
    <row r="42" spans="1:5" ht="15.75" x14ac:dyDescent="0.25">
      <c r="A42" s="40" t="s">
        <v>24</v>
      </c>
      <c r="B42" s="40"/>
      <c r="C42" s="40"/>
      <c r="D42" s="40"/>
      <c r="E42" s="40"/>
    </row>
    <row r="43" spans="1:5" ht="15.75" x14ac:dyDescent="0.25">
      <c r="A43" s="4"/>
      <c r="B43" s="4"/>
      <c r="C43" s="4"/>
      <c r="D43" s="4"/>
      <c r="E43" s="4"/>
    </row>
    <row r="44" spans="1:5" x14ac:dyDescent="0.25">
      <c r="A44" s="20">
        <v>1</v>
      </c>
      <c r="B44" s="24">
        <f>'[1]кольцо  SKI любители'!B13</f>
        <v>24</v>
      </c>
      <c r="C44" s="25" t="str">
        <f>VLOOKUP($B44,'[1]кольцо  SKI любители'!$B$13:$K$28,2,0)</f>
        <v>Баранов Евгений</v>
      </c>
      <c r="D44" s="25" t="str">
        <f>VLOOKUP($B44,'[1]кольцо  SKI любители'!$B$13:$K$28,3,0)</f>
        <v>Озерск</v>
      </c>
      <c r="E44" s="25" t="str">
        <f>VLOOKUP($B44,'[1]кольцо  SKI любители'!$B$13:$K$28,4,0)</f>
        <v>Кавасаки</v>
      </c>
    </row>
    <row r="45" spans="1:5" x14ac:dyDescent="0.25">
      <c r="A45" s="20">
        <v>2</v>
      </c>
      <c r="B45" s="24">
        <f>'[1]кольцо  SKI любители'!B14</f>
        <v>100</v>
      </c>
      <c r="C45" s="25" t="str">
        <f>VLOOKUP($B45,'[1]кольцо  SKI любители'!$B$13:$K$28,2,0)</f>
        <v>Шилоносов Андрей</v>
      </c>
      <c r="D45" s="25" t="str">
        <f>VLOOKUP($B45,'[1]кольцо  SKI любители'!$B$13:$K$28,3,0)</f>
        <v>Пермь</v>
      </c>
      <c r="E45" s="25" t="str">
        <f>VLOOKUP($B45,'[1]кольцо  SKI любители'!$B$13:$K$28,4,0)</f>
        <v>Polaris octan 2t</v>
      </c>
    </row>
    <row r="46" spans="1:5" x14ac:dyDescent="0.25">
      <c r="A46" s="20">
        <v>3</v>
      </c>
      <c r="B46" s="24">
        <f>'[1]кольцо  SKI любители'!B15</f>
        <v>9</v>
      </c>
      <c r="C46" s="25" t="str">
        <f>VLOOKUP($B46,'[1]кольцо  SKI любители'!$B$13:$K$28,2,0)</f>
        <v>Полякин Константин</v>
      </c>
      <c r="D46" s="25" t="str">
        <f>VLOOKUP($B46,'[1]кольцо  SKI любители'!$B$13:$K$28,3,0)</f>
        <v>Пермь</v>
      </c>
      <c r="E46" s="25" t="str">
        <f>VLOOKUP($B46,'[1]кольцо  SKI любители'!$B$13:$K$28,4,0)</f>
        <v>Yamaha super Jet</v>
      </c>
    </row>
    <row r="47" spans="1:5" x14ac:dyDescent="0.25">
      <c r="A47" s="20">
        <v>4</v>
      </c>
      <c r="B47" s="24">
        <f>'[1]кольцо  SKI любители'!B16</f>
        <v>52</v>
      </c>
      <c r="C47" s="25" t="str">
        <f>VLOOKUP($B47,'[1]кольцо  SKI любители'!$B$13:$K$28,2,0)</f>
        <v>Зарубин Сергей</v>
      </c>
      <c r="D47" s="25" t="str">
        <f>VLOOKUP($B47,'[1]кольцо  SKI любители'!$B$13:$K$28,3,0)</f>
        <v>Н. Новгород</v>
      </c>
      <c r="E47" s="25" t="str">
        <f>VLOOKUP($B47,'[1]кольцо  SKI любители'!$B$13:$K$28,4,0)</f>
        <v>Yamaha super Jet</v>
      </c>
    </row>
    <row r="48" spans="1:5" x14ac:dyDescent="0.25">
      <c r="A48" s="20">
        <v>5</v>
      </c>
      <c r="B48" s="24">
        <f>'[1]кольцо  SKI любители'!B17</f>
        <v>35</v>
      </c>
      <c r="C48" s="25" t="str">
        <f>VLOOKUP($B48,'[1]кольцо  SKI любители'!$B$13:$K$28,2,0)</f>
        <v>Буйлин Александр</v>
      </c>
      <c r="D48" s="25" t="str">
        <f>VLOOKUP($B48,'[1]кольцо  SKI любители'!$B$13:$K$28,3,0)</f>
        <v>Пермь</v>
      </c>
      <c r="E48" s="25" t="str">
        <f>VLOOKUP($B48,'[1]кольцо  SKI любители'!$B$13:$K$28,4,0)</f>
        <v>Kawasaki</v>
      </c>
    </row>
    <row r="49" spans="1:5" x14ac:dyDescent="0.25">
      <c r="A49" s="20">
        <v>6</v>
      </c>
      <c r="B49" s="24">
        <f>'[1]кольцо  SKI любители'!B18</f>
        <v>18</v>
      </c>
      <c r="C49" s="25" t="str">
        <f>VLOOKUP($B49,'[1]кольцо  SKI любители'!$B$13:$K$28,2,0)</f>
        <v>Вакуленко Михаил</v>
      </c>
      <c r="D49" s="25" t="str">
        <f>VLOOKUP($B49,'[1]кольцо  SKI любители'!$B$13:$K$28,3,0)</f>
        <v>Озерск</v>
      </c>
      <c r="E49" s="25" t="str">
        <f>VLOOKUP($B49,'[1]кольцо  SKI любители'!$B$13:$K$28,4,0)</f>
        <v>Benelli</v>
      </c>
    </row>
    <row r="50" spans="1:5" x14ac:dyDescent="0.25">
      <c r="A50" s="20">
        <v>7</v>
      </c>
      <c r="B50" s="24">
        <v>37</v>
      </c>
      <c r="C50" s="25" t="s">
        <v>25</v>
      </c>
      <c r="D50" s="25" t="s">
        <v>26</v>
      </c>
      <c r="E50" s="25" t="s">
        <v>27</v>
      </c>
    </row>
    <row r="51" spans="1:5" x14ac:dyDescent="0.25">
      <c r="A51" s="20">
        <v>8</v>
      </c>
      <c r="B51" s="24">
        <v>42</v>
      </c>
      <c r="C51" s="25" t="s">
        <v>28</v>
      </c>
      <c r="D51" s="25" t="s">
        <v>29</v>
      </c>
      <c r="E51" s="25" t="s">
        <v>14</v>
      </c>
    </row>
    <row r="52" spans="1:5" x14ac:dyDescent="0.25">
      <c r="A52" s="20">
        <v>9</v>
      </c>
      <c r="B52" s="24">
        <v>5</v>
      </c>
      <c r="C52" s="25" t="s">
        <v>30</v>
      </c>
      <c r="D52" s="25" t="s">
        <v>26</v>
      </c>
      <c r="E52" s="25" t="s">
        <v>17</v>
      </c>
    </row>
    <row r="53" spans="1:5" x14ac:dyDescent="0.25">
      <c r="A53" s="20">
        <v>10</v>
      </c>
      <c r="B53" s="29">
        <v>46</v>
      </c>
      <c r="C53" s="28" t="s">
        <v>31</v>
      </c>
      <c r="D53" s="28" t="s">
        <v>23</v>
      </c>
      <c r="E53" s="28">
        <v>0</v>
      </c>
    </row>
    <row r="54" spans="1:5" x14ac:dyDescent="0.25">
      <c r="A54" s="20">
        <v>11</v>
      </c>
      <c r="B54" s="29">
        <v>49</v>
      </c>
      <c r="C54" s="28" t="s">
        <v>32</v>
      </c>
      <c r="D54" s="28" t="s">
        <v>16</v>
      </c>
      <c r="E54" s="28" t="s">
        <v>17</v>
      </c>
    </row>
    <row r="55" spans="1:5" x14ac:dyDescent="0.25">
      <c r="A55" s="19"/>
      <c r="B55" s="30"/>
      <c r="C55" s="31"/>
      <c r="D55" s="31"/>
      <c r="E55" s="31"/>
    </row>
    <row r="56" spans="1:5" ht="15.75" x14ac:dyDescent="0.25">
      <c r="A56" s="40" t="s">
        <v>33</v>
      </c>
      <c r="B56" s="40"/>
      <c r="C56" s="40"/>
      <c r="D56" s="40"/>
      <c r="E56" s="40"/>
    </row>
    <row r="57" spans="1:5" ht="15.75" x14ac:dyDescent="0.25">
      <c r="A57" s="4"/>
      <c r="B57" s="4"/>
      <c r="C57" s="4"/>
      <c r="D57" s="4"/>
      <c r="E57" s="4"/>
    </row>
    <row r="58" spans="1:5" x14ac:dyDescent="0.25">
      <c r="A58" s="20">
        <v>1</v>
      </c>
      <c r="B58" s="24">
        <f>'[1]Кольцо_RUN проф'!B13</f>
        <v>8</v>
      </c>
      <c r="C58" s="27" t="str">
        <f>VLOOKUP($B58,'[1]Кольцо_RUN проф'!$B$13:$K$25,2,0)</f>
        <v>Ижиков Сергей</v>
      </c>
      <c r="D58" s="27" t="str">
        <f>VLOOKUP($B58,'[1]Кольцо_RUN проф'!$B$13:$K$25,3,0)</f>
        <v>Пермь</v>
      </c>
      <c r="E58" s="27" t="str">
        <f>VLOOKUP($B58,'[1]Кольцо_RUN проф'!$B$13:$K$25,4,0)</f>
        <v>BRP/Yamaha</v>
      </c>
    </row>
    <row r="59" spans="1:5" x14ac:dyDescent="0.25">
      <c r="A59" s="20">
        <v>2</v>
      </c>
      <c r="B59" s="24">
        <f>'[1]Кольцо_RUN проф'!B14</f>
        <v>15</v>
      </c>
      <c r="C59" s="27" t="str">
        <f>VLOOKUP($B59,'[1]Кольцо_RUN проф'!$B$13:$K$25,2,0)</f>
        <v>Белов Дмитрий</v>
      </c>
      <c r="D59" s="27" t="str">
        <f>VLOOKUP($B59,'[1]Кольцо_RUN проф'!$B$13:$K$25,3,0)</f>
        <v>Брянск</v>
      </c>
      <c r="E59" s="27" t="str">
        <f>VLOOKUP($B59,'[1]Кольцо_RUN проф'!$B$13:$K$25,4,0)</f>
        <v>Yamaha FZR SV40</v>
      </c>
    </row>
    <row r="60" spans="1:5" x14ac:dyDescent="0.25">
      <c r="A60" s="20">
        <v>3</v>
      </c>
      <c r="B60" s="24">
        <f>'[1]Кольцо_RUN проф'!B15</f>
        <v>23</v>
      </c>
      <c r="C60" s="27" t="str">
        <f>VLOOKUP($B60,'[1]Кольцо_RUN проф'!$B$13:$K$25,2,0)</f>
        <v>Белобров Виталий</v>
      </c>
      <c r="D60" s="27" t="str">
        <f>VLOOKUP($B60,'[1]Кольцо_RUN проф'!$B$13:$K$25,3,0)</f>
        <v>Пермь</v>
      </c>
      <c r="E60" s="27" t="str">
        <f>VLOOKUP($B60,'[1]Кольцо_RUN проф'!$B$13:$K$25,4,0)</f>
        <v>BRP</v>
      </c>
    </row>
    <row r="61" spans="1:5" x14ac:dyDescent="0.25">
      <c r="A61" s="20">
        <v>4</v>
      </c>
      <c r="B61" s="24">
        <f>'[1]Кольцо_RUN проф'!B16</f>
        <v>12</v>
      </c>
      <c r="C61" s="27" t="str">
        <f>VLOOKUP($B61,'[1]Кольцо_RUN проф'!$B$13:$K$25,2,0)</f>
        <v>Латыпов Денис</v>
      </c>
      <c r="D61" s="27" t="str">
        <f>VLOOKUP($B61,'[1]Кольцо_RUN проф'!$B$13:$K$25,3,0)</f>
        <v>Пермь</v>
      </c>
      <c r="E61" s="27" t="str">
        <f>VLOOKUP($B61,'[1]Кольцо_RUN проф'!$B$13:$K$25,4,0)</f>
        <v>BRP</v>
      </c>
    </row>
    <row r="62" spans="1:5" x14ac:dyDescent="0.25">
      <c r="A62" s="20">
        <v>5</v>
      </c>
      <c r="B62" s="24">
        <f>'[1]Кольцо_RUN проф'!B17</f>
        <v>3</v>
      </c>
      <c r="C62" s="27" t="str">
        <f>VLOOKUP($B62,'[1]Кольцо_RUN проф'!$B$13:$K$25,2,0)</f>
        <v>Васильев Михаил</v>
      </c>
      <c r="D62" s="27" t="str">
        <f>VLOOKUP($B62,'[1]Кольцо_RUN проф'!$B$13:$K$25,3,0)</f>
        <v>Челябинск</v>
      </c>
      <c r="E62" s="27" t="str">
        <f>VLOOKUP($B62,'[1]Кольцо_RUN проф'!$B$13:$K$25,4,0)</f>
        <v>Yamaha</v>
      </c>
    </row>
    <row r="63" spans="1:5" x14ac:dyDescent="0.25">
      <c r="A63" s="19"/>
      <c r="B63" s="30"/>
      <c r="C63" s="31"/>
      <c r="D63" s="31"/>
      <c r="E63" s="31"/>
    </row>
    <row r="64" spans="1:5" ht="15.75" x14ac:dyDescent="0.25">
      <c r="A64" s="40" t="s">
        <v>34</v>
      </c>
      <c r="B64" s="40"/>
      <c r="C64" s="40"/>
      <c r="D64" s="40"/>
      <c r="E64" s="40"/>
    </row>
    <row r="65" spans="1:5" ht="15.75" x14ac:dyDescent="0.25">
      <c r="A65" s="4"/>
      <c r="B65" s="4"/>
      <c r="C65" s="4"/>
      <c r="D65" s="4"/>
      <c r="E65" s="4"/>
    </row>
    <row r="66" spans="1:5" x14ac:dyDescent="0.25">
      <c r="A66" s="20">
        <v>1</v>
      </c>
      <c r="B66" s="24">
        <f>'[1]Кольцо_RUN любители А'!B13</f>
        <v>32</v>
      </c>
      <c r="C66" s="27" t="str">
        <f>VLOOKUP($B66,'[1]Кольцо_RUN любители А'!$B$13:$K$28,2,0)</f>
        <v>Шатырин Роман</v>
      </c>
      <c r="D66" s="27" t="str">
        <f>VLOOKUP($B66,'[1]Кольцо_RUN любители А'!$B$13:$K$28,3,0)</f>
        <v>Брянск</v>
      </c>
      <c r="E66" s="27" t="str">
        <f>VLOOKUP($B66,'[1]Кольцо_RUN любители А'!$B$13:$K$28,4,0)</f>
        <v>BRP 300RS</v>
      </c>
    </row>
    <row r="67" spans="1:5" x14ac:dyDescent="0.25">
      <c r="A67" s="20">
        <v>2</v>
      </c>
      <c r="B67" s="24">
        <f>'[1]Кольцо_RUN любители А'!B14</f>
        <v>14</v>
      </c>
      <c r="C67" s="27" t="str">
        <f>VLOOKUP($B67,'[1]Кольцо_RUN любители А'!$B$13:$K$28,2,0)</f>
        <v>Латыпов Тимур</v>
      </c>
      <c r="D67" s="27" t="str">
        <f>VLOOKUP($B67,'[1]Кольцо_RUN любители А'!$B$13:$K$28,3,0)</f>
        <v>Пермь</v>
      </c>
      <c r="E67" s="27" t="str">
        <f>VLOOKUP($B67,'[1]Кольцо_RUN любители А'!$B$13:$K$28,4,0)</f>
        <v>BRP RPX 300</v>
      </c>
    </row>
    <row r="68" spans="1:5" x14ac:dyDescent="0.25">
      <c r="A68" s="20">
        <v>3</v>
      </c>
      <c r="B68" s="24">
        <f>'[1]Кольцо_RUN любители А'!B15</f>
        <v>17</v>
      </c>
      <c r="C68" s="27" t="str">
        <f>VLOOKUP($B68,'[1]Кольцо_RUN любители А'!$B$13:$K$28,2,0)</f>
        <v>Горошенкин Александр</v>
      </c>
      <c r="D68" s="27" t="str">
        <f>VLOOKUP($B68,'[1]Кольцо_RUN любители А'!$B$13:$K$28,3,0)</f>
        <v>Пермь</v>
      </c>
      <c r="E68" s="27" t="str">
        <f>VLOOKUP($B68,'[1]Кольцо_RUN любители А'!$B$13:$K$28,4,0)</f>
        <v>BRP RXT-X</v>
      </c>
    </row>
    <row r="69" spans="1:5" x14ac:dyDescent="0.25">
      <c r="A69" s="20">
        <v>4</v>
      </c>
      <c r="B69" s="24">
        <f>'[1]Кольцо_RUN любители А'!B16</f>
        <v>16</v>
      </c>
      <c r="C69" s="27" t="str">
        <f>VLOOKUP($B69,'[1]Кольцо_RUN любители А'!$B$13:$K$28,2,0)</f>
        <v>Плотников Илья</v>
      </c>
      <c r="D69" s="27" t="str">
        <f>VLOOKUP($B69,'[1]Кольцо_RUN любители А'!$B$13:$K$28,3,0)</f>
        <v>Пермь</v>
      </c>
      <c r="E69" s="27" t="str">
        <f>VLOOKUP($B69,'[1]Кольцо_RUN любители А'!$B$13:$K$28,4,0)</f>
        <v>BRP GTX 300</v>
      </c>
    </row>
    <row r="70" spans="1:5" x14ac:dyDescent="0.25">
      <c r="A70" s="20">
        <v>5</v>
      </c>
      <c r="B70" s="24">
        <f>'[1]Кольцо_RUN любители А'!B17</f>
        <v>10</v>
      </c>
      <c r="C70" s="27" t="str">
        <f>VLOOKUP($B70,'[1]Кольцо_RUN любители А'!$B$13:$K$28,2,0)</f>
        <v>Цопин Максим</v>
      </c>
      <c r="D70" s="27" t="str">
        <f>VLOOKUP($B70,'[1]Кольцо_RUN любители А'!$B$13:$K$28,3,0)</f>
        <v>Екатеринбург</v>
      </c>
      <c r="E70" s="27" t="str">
        <f>VLOOKUP($B70,'[1]Кольцо_RUN любители А'!$B$13:$K$28,4,0)</f>
        <v>BRP 260</v>
      </c>
    </row>
    <row r="71" spans="1:5" x14ac:dyDescent="0.25">
      <c r="A71" s="20">
        <v>6</v>
      </c>
      <c r="B71" s="24">
        <f>'[1]Кольцо_RUN любители А'!B18</f>
        <v>41</v>
      </c>
      <c r="C71" s="27" t="str">
        <f>VLOOKUP($B71,'[1]Кольцо_RUN любители А'!$B$13:$K$28,2,0)</f>
        <v>Халявин Андрей</v>
      </c>
      <c r="D71" s="27" t="str">
        <f>VLOOKUP($B71,'[1]Кольцо_RUN любители А'!$B$13:$K$28,3,0)</f>
        <v>Пермь</v>
      </c>
      <c r="E71" s="27" t="str">
        <f>VLOOKUP($B71,'[1]Кольцо_RUN любители А'!$B$13:$K$28,4,0)</f>
        <v>Kawasaki 300XL</v>
      </c>
    </row>
    <row r="72" spans="1:5" x14ac:dyDescent="0.25">
      <c r="A72" s="19"/>
      <c r="B72" s="32"/>
      <c r="C72" s="33"/>
      <c r="D72" s="33"/>
      <c r="E72" s="33"/>
    </row>
    <row r="73" spans="1:5" ht="15.75" x14ac:dyDescent="0.25">
      <c r="A73" s="40" t="s">
        <v>35</v>
      </c>
      <c r="B73" s="40"/>
      <c r="C73" s="40"/>
      <c r="D73" s="40"/>
      <c r="E73" s="40"/>
    </row>
    <row r="74" spans="1:5" x14ac:dyDescent="0.25">
      <c r="A74" s="34">
        <v>1</v>
      </c>
      <c r="B74" s="26">
        <v>34</v>
      </c>
      <c r="C74" s="35" t="s">
        <v>36</v>
      </c>
      <c r="D74" s="35" t="s">
        <v>23</v>
      </c>
      <c r="E74" s="35" t="s">
        <v>63</v>
      </c>
    </row>
    <row r="75" spans="1:5" x14ac:dyDescent="0.25">
      <c r="A75" s="34">
        <v>2</v>
      </c>
      <c r="B75" s="26">
        <v>33</v>
      </c>
      <c r="C75" s="35" t="s">
        <v>37</v>
      </c>
      <c r="D75" s="35" t="s">
        <v>38</v>
      </c>
      <c r="E75" s="35" t="s">
        <v>39</v>
      </c>
    </row>
    <row r="76" spans="1:5" x14ac:dyDescent="0.25">
      <c r="A76" s="34">
        <v>3</v>
      </c>
      <c r="B76" s="26">
        <v>2</v>
      </c>
      <c r="C76" s="35" t="s">
        <v>40</v>
      </c>
      <c r="D76" s="35" t="s">
        <v>23</v>
      </c>
      <c r="E76" s="35" t="s">
        <v>17</v>
      </c>
    </row>
    <row r="77" spans="1:5" x14ac:dyDescent="0.25">
      <c r="A77" s="34">
        <v>4</v>
      </c>
      <c r="B77" s="26">
        <v>7</v>
      </c>
      <c r="C77" s="35" t="s">
        <v>41</v>
      </c>
      <c r="D77" s="35" t="s">
        <v>4</v>
      </c>
      <c r="E77" s="35" t="s">
        <v>39</v>
      </c>
    </row>
    <row r="78" spans="1:5" x14ac:dyDescent="0.25">
      <c r="A78" s="34">
        <v>5</v>
      </c>
      <c r="B78" s="26">
        <v>45</v>
      </c>
      <c r="C78" s="35" t="s">
        <v>42</v>
      </c>
      <c r="D78" s="35" t="s">
        <v>23</v>
      </c>
      <c r="E78" s="35" t="s">
        <v>43</v>
      </c>
    </row>
    <row r="79" spans="1:5" x14ac:dyDescent="0.25">
      <c r="A79" s="34">
        <v>6</v>
      </c>
      <c r="B79" s="26">
        <v>47</v>
      </c>
      <c r="C79" s="35" t="s">
        <v>44</v>
      </c>
      <c r="D79" s="35" t="s">
        <v>45</v>
      </c>
      <c r="E79" s="35" t="s">
        <v>46</v>
      </c>
    </row>
    <row r="80" spans="1:5" x14ac:dyDescent="0.25">
      <c r="A80" s="1"/>
      <c r="B80" s="3"/>
      <c r="C80" s="1"/>
      <c r="D80" s="1"/>
      <c r="E80" s="1"/>
    </row>
    <row r="81" spans="1:5" ht="15.75" x14ac:dyDescent="0.25">
      <c r="A81" s="40" t="s">
        <v>62</v>
      </c>
      <c r="B81" s="40"/>
      <c r="C81" s="40"/>
      <c r="D81" s="40"/>
      <c r="E81" s="40"/>
    </row>
    <row r="82" spans="1:5" x14ac:dyDescent="0.25">
      <c r="A82" s="34">
        <v>1</v>
      </c>
      <c r="B82" s="26">
        <v>32</v>
      </c>
      <c r="C82" s="35" t="s">
        <v>47</v>
      </c>
      <c r="D82" s="35" t="s">
        <v>48</v>
      </c>
      <c r="E82" s="35" t="s">
        <v>49</v>
      </c>
    </row>
    <row r="83" spans="1:5" x14ac:dyDescent="0.25">
      <c r="A83" s="34">
        <v>2</v>
      </c>
      <c r="B83" s="26">
        <v>34</v>
      </c>
      <c r="C83" s="35" t="s">
        <v>36</v>
      </c>
      <c r="D83" s="35" t="s">
        <v>23</v>
      </c>
      <c r="E83" s="35" t="s">
        <v>64</v>
      </c>
    </row>
    <row r="84" spans="1:5" x14ac:dyDescent="0.25">
      <c r="A84" s="34">
        <v>3</v>
      </c>
      <c r="B84" s="26">
        <v>33</v>
      </c>
      <c r="C84" s="35" t="s">
        <v>50</v>
      </c>
      <c r="D84" s="35" t="s">
        <v>38</v>
      </c>
      <c r="E84" s="35" t="s">
        <v>39</v>
      </c>
    </row>
    <row r="85" spans="1:5" x14ac:dyDescent="0.25">
      <c r="A85" s="36"/>
      <c r="B85" s="37"/>
      <c r="C85" s="8"/>
      <c r="D85" s="8"/>
      <c r="E85" s="8"/>
    </row>
    <row r="86" spans="1:5" ht="15.75" x14ac:dyDescent="0.25">
      <c r="A86" s="40" t="s">
        <v>51</v>
      </c>
      <c r="B86" s="40"/>
      <c r="C86" s="40"/>
      <c r="D86" s="40"/>
      <c r="E86" s="40"/>
    </row>
    <row r="87" spans="1:5" x14ac:dyDescent="0.25">
      <c r="A87" s="20">
        <v>1</v>
      </c>
      <c r="B87" s="24">
        <v>777</v>
      </c>
      <c r="C87" s="38" t="s">
        <v>52</v>
      </c>
      <c r="D87" s="38" t="s">
        <v>53</v>
      </c>
      <c r="E87" s="38" t="s">
        <v>54</v>
      </c>
    </row>
    <row r="88" spans="1:5" x14ac:dyDescent="0.25">
      <c r="A88" s="20">
        <v>2</v>
      </c>
      <c r="B88" s="24">
        <v>888</v>
      </c>
      <c r="C88" s="38" t="s">
        <v>55</v>
      </c>
      <c r="D88" s="38" t="s">
        <v>23</v>
      </c>
      <c r="E88" s="38" t="s">
        <v>56</v>
      </c>
    </row>
    <row r="89" spans="1:5" x14ac:dyDescent="0.25">
      <c r="A89" s="20" t="s">
        <v>57</v>
      </c>
      <c r="B89" s="24">
        <v>1</v>
      </c>
      <c r="C89" s="38" t="s">
        <v>58</v>
      </c>
      <c r="D89" s="38" t="s">
        <v>21</v>
      </c>
      <c r="E89" s="38" t="s">
        <v>59</v>
      </c>
    </row>
    <row r="90" spans="1:5" x14ac:dyDescent="0.25">
      <c r="A90" s="34" t="s">
        <v>57</v>
      </c>
      <c r="B90" s="26">
        <v>42</v>
      </c>
      <c r="C90" s="35" t="s">
        <v>60</v>
      </c>
      <c r="D90" s="35" t="s">
        <v>29</v>
      </c>
      <c r="E90" s="35" t="s">
        <v>59</v>
      </c>
    </row>
    <row r="91" spans="1:5" x14ac:dyDescent="0.25">
      <c r="A91" s="1"/>
      <c r="B91" s="3"/>
      <c r="C91" s="1"/>
      <c r="D91" s="1"/>
      <c r="E91" s="1"/>
    </row>
    <row r="92" spans="1:5" ht="15.75" x14ac:dyDescent="0.25">
      <c r="A92" s="40" t="s">
        <v>65</v>
      </c>
      <c r="B92" s="40"/>
      <c r="C92" s="40"/>
      <c r="D92" s="40"/>
      <c r="E92" s="40"/>
    </row>
    <row r="93" spans="1:5" x14ac:dyDescent="0.25">
      <c r="A93" s="20"/>
      <c r="B93" s="47"/>
      <c r="C93" s="35" t="s">
        <v>66</v>
      </c>
      <c r="D93" s="35" t="s">
        <v>67</v>
      </c>
      <c r="E93" s="35" t="s">
        <v>68</v>
      </c>
    </row>
    <row r="94" spans="1:5" x14ac:dyDescent="0.25">
      <c r="A94" s="20"/>
      <c r="B94" s="47"/>
      <c r="C94" s="35" t="s">
        <v>69</v>
      </c>
      <c r="D94" s="35" t="s">
        <v>70</v>
      </c>
      <c r="E94" s="35" t="s">
        <v>68</v>
      </c>
    </row>
  </sheetData>
  <mergeCells count="16">
    <mergeCell ref="A92:E92"/>
    <mergeCell ref="A1:E1"/>
    <mergeCell ref="A3:E3"/>
    <mergeCell ref="A4:E4"/>
    <mergeCell ref="A6:E6"/>
    <mergeCell ref="C10:C11"/>
    <mergeCell ref="D10:D11"/>
    <mergeCell ref="A73:E73"/>
    <mergeCell ref="A81:E81"/>
    <mergeCell ref="A86:E86"/>
    <mergeCell ref="A13:E13"/>
    <mergeCell ref="A21:E21"/>
    <mergeCell ref="A32:E32"/>
    <mergeCell ref="A42:E42"/>
    <mergeCell ref="A56:E56"/>
    <mergeCell ref="A64:E64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2018-08-15T16:00:04Z</dcterms:modified>
</cp:coreProperties>
</file>